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C:\Users\asrebernic\Laguna Novigrad d.d\Investicije - Investicije Aminess\Investicije 2021\Inv Njivice\Inv Njivice\Plava terasa\Tender dokumentacija\"/>
    </mc:Choice>
  </mc:AlternateContent>
  <xr:revisionPtr revIDLastSave="982" documentId="8_{151D5136-151D-4C4F-99EC-2A112361DB9C}" xr6:coauthVersionLast="44" xr6:coauthVersionMax="46" xr10:uidLastSave="{C081480D-AB50-40F7-9BAB-A337F22DF8E5}"/>
  <bookViews>
    <workbookView xWindow="28680" yWindow="-120" windowWidth="29040" windowHeight="15840" tabRatio="916" activeTab="4" xr2:uid="{00000000-000D-0000-FFFF-FFFF00000000}"/>
  </bookViews>
  <sheets>
    <sheet name="naslovnica" sheetId="34" r:id="rId1"/>
    <sheet name="1_uvjeti" sheetId="13" r:id="rId2"/>
    <sheet name="A_građevinski" sheetId="5" r:id="rId3"/>
    <sheet name="B_obrtnički radovi" sheetId="16" r:id="rId4"/>
    <sheet name="C_oprema" sheetId="25" r:id="rId5"/>
    <sheet name="D_vik" sheetId="30" r:id="rId6"/>
    <sheet name="E_elektro" sheetId="31" r:id="rId7"/>
    <sheet name="F_rasvjeta" sheetId="33" r:id="rId8"/>
    <sheet name="G_strojarstvo" sheetId="27" r:id="rId9"/>
    <sheet name="H_kuhinja" sheetId="29" r:id="rId10"/>
    <sheet name="2_rekap" sheetId="14" r:id="rId11"/>
  </sheets>
  <externalReferences>
    <externalReference r:id="rId12"/>
    <externalReference r:id="rId13"/>
    <externalReference r:id="rId14"/>
  </externalReferences>
  <definedNames>
    <definedName name="_xlnm._FilterDatabase" localSheetId="10" hidden="1">'2_rekap'!$C$1:$C$157</definedName>
    <definedName name="A">#REF!</definedName>
    <definedName name="el" localSheetId="6">#REF!</definedName>
    <definedName name="el" localSheetId="7">#REF!</definedName>
    <definedName name="el">#REF!</definedName>
    <definedName name="ELEKTRIČNA_INSTALACIJA_ZAJEDNIČKE_POTROŠNJE" localSheetId="6">#REF!</definedName>
    <definedName name="ELEKTRIČNA_INSTALACIJA_ZAJEDNIČKE_POTROŠNJE" localSheetId="7">#REF!</definedName>
    <definedName name="ELEKTRIČNA_INSTALACIJA_ZAJEDNIČKE_POTROŠNJE">#REF!</definedName>
    <definedName name="Excel_BuiltIn_Print_Area" localSheetId="9">H_kuhinja!#REF!</definedName>
    <definedName name="Excel_BuiltIn_Print_Area_1_1">H_kuhinja!$A$1:$H$440</definedName>
    <definedName name="H_g" localSheetId="3">#REF!</definedName>
    <definedName name="H_g" localSheetId="4">#REF!</definedName>
    <definedName name="H_g" localSheetId="5">#REF!</definedName>
    <definedName name="H_g">#REF!</definedName>
    <definedName name="_xlnm.Print_Titles" localSheetId="2">A_građevinski!$2:$3</definedName>
    <definedName name="_xlnm.Print_Titles" localSheetId="3">'B_obrtnički radovi'!$1:$2</definedName>
    <definedName name="_xlnm.Print_Titles" localSheetId="4">C_oprema!$1:$2</definedName>
    <definedName name="_xlnm.Print_Titles" localSheetId="5">D_vik!$3:$3</definedName>
    <definedName name="kn" localSheetId="6">#REF!</definedName>
    <definedName name="kn" localSheetId="7">#REF!</definedName>
    <definedName name="kn">#REF!</definedName>
    <definedName name="KS" localSheetId="4">#REF!</definedName>
    <definedName name="KS" localSheetId="5">#REF!</definedName>
    <definedName name="KS">#REF!</definedName>
    <definedName name="_xlnm.Print_Area" localSheetId="1">'1_uvjeti'!$B$1:$B$183</definedName>
    <definedName name="_xlnm.Print_Area" localSheetId="10">'2_rekap'!$A$1:$H$136</definedName>
    <definedName name="_xlnm.Print_Area" localSheetId="2">A_građevinski!$A$1:$H$329</definedName>
    <definedName name="_xlnm.Print_Area" localSheetId="3">'B_obrtnički radovi'!$A$1:$H$354</definedName>
    <definedName name="_xlnm.Print_Area" localSheetId="4">C_oprema!$A$1:$H$181</definedName>
    <definedName name="_xlnm.Print_Area" localSheetId="5">D_vik!$A$1:$H$333</definedName>
    <definedName name="_xlnm.Print_Area" localSheetId="6">E_elektro!$A$1:$K$339</definedName>
    <definedName name="_xlnm.Print_Area" localSheetId="7">F_rasvjeta!$A$1:$K$289</definedName>
    <definedName name="_xlnm.Print_Area" localSheetId="8">G_strojarstvo!$A$1:$F$1774</definedName>
    <definedName name="_xlnm.Print_Area" localSheetId="9">H_kuhinja!$A$1:$H$446</definedName>
    <definedName name="_xlnm.Print_Area" localSheetId="0">naslovnica!$A$1:$F$53</definedName>
    <definedName name="REALIZACIJA_1997">'[1]Osn-Pod'!$E$5</definedName>
    <definedName name="SUSTAV_ODIMNJAVANJA_STUBIŠTA" localSheetId="6">#REF!</definedName>
    <definedName name="SUSTAV_ODIMNJAVANJA_STUBIŠTA" localSheetId="7">#REF!</definedName>
    <definedName name="SUSTAV_ODIMNJAVANJA_STUBIŠTA">#REF!</definedName>
    <definedName name="UKUPNO_4___STAN_BR_3" localSheetId="6">#REF!</definedName>
    <definedName name="UKUPNO_4___STAN_BR_3" localSheetId="7">#REF!</definedName>
    <definedName name="UKUPNO_4___STAN_BR_3">#REF!</definedName>
    <definedName name="v_max" localSheetId="3">#REF!</definedName>
    <definedName name="v_max" localSheetId="4">#REF!</definedName>
    <definedName name="v_max" localSheetId="5">#REF!</definedName>
    <definedName name="v_max">#REF!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3" i="14" l="1"/>
  <c r="G43" i="14"/>
  <c r="G120" i="14" s="1"/>
  <c r="G87" i="14"/>
  <c r="G67" i="14"/>
  <c r="G9" i="14"/>
  <c r="G7" i="14"/>
  <c r="F1761" i="27"/>
  <c r="F341" i="27"/>
  <c r="G303" i="30"/>
  <c r="G301" i="30"/>
  <c r="G299" i="30"/>
  <c r="G89" i="30"/>
  <c r="G136" i="25"/>
  <c r="G133" i="25"/>
  <c r="G64" i="25"/>
  <c r="G17" i="25"/>
  <c r="G101" i="16"/>
  <c r="G103" i="16" s="1"/>
  <c r="G66" i="16"/>
  <c r="G64" i="16"/>
  <c r="G31" i="16"/>
  <c r="E25" i="16"/>
  <c r="G25" i="16" s="1"/>
  <c r="G277" i="5" l="1"/>
  <c r="G177" i="5"/>
  <c r="G179" i="5" s="1"/>
  <c r="G149" i="5"/>
  <c r="G147" i="5"/>
  <c r="G55" i="5"/>
  <c r="G10" i="5"/>
  <c r="G299" i="5"/>
  <c r="G297" i="5"/>
  <c r="G295" i="5"/>
  <c r="G293" i="5"/>
  <c r="G291" i="5"/>
  <c r="G289" i="5"/>
  <c r="G287" i="5"/>
  <c r="G285" i="5"/>
  <c r="G438" i="29"/>
  <c r="G434" i="29"/>
  <c r="G433" i="29"/>
  <c r="G432" i="29"/>
  <c r="G430" i="29"/>
  <c r="G428" i="29"/>
  <c r="G418" i="29"/>
  <c r="G416" i="29"/>
  <c r="G415" i="29"/>
  <c r="G413" i="29"/>
  <c r="G412" i="29"/>
  <c r="G410" i="29"/>
  <c r="G404" i="29"/>
  <c r="G398" i="29"/>
  <c r="G394" i="29"/>
  <c r="G388" i="29"/>
  <c r="G385" i="29"/>
  <c r="G382" i="29"/>
  <c r="G378" i="29"/>
  <c r="G377" i="29"/>
  <c r="G375" i="29"/>
  <c r="G373" i="29"/>
  <c r="G371" i="29"/>
  <c r="G370" i="29"/>
  <c r="G366" i="29"/>
  <c r="G364" i="29"/>
  <c r="G363" i="29"/>
  <c r="G362" i="29"/>
  <c r="G360" i="29"/>
  <c r="G356" i="29"/>
  <c r="G355" i="29"/>
  <c r="G353" i="29"/>
  <c r="G351" i="29"/>
  <c r="G349" i="29"/>
  <c r="G346" i="29"/>
  <c r="G345" i="29"/>
  <c r="G343" i="29"/>
  <c r="G342" i="29"/>
  <c r="G341" i="29"/>
  <c r="G340" i="29"/>
  <c r="G338" i="29"/>
  <c r="G336" i="29"/>
  <c r="G334" i="29"/>
  <c r="G330" i="29"/>
  <c r="G328" i="29"/>
  <c r="G326" i="29"/>
  <c r="G324" i="29"/>
  <c r="G322" i="29"/>
  <c r="G320" i="29"/>
  <c r="G318" i="29"/>
  <c r="G316" i="29"/>
  <c r="G314" i="29"/>
  <c r="G310" i="29"/>
  <c r="G307" i="29"/>
  <c r="G304" i="29"/>
  <c r="G301" i="29"/>
  <c r="G297" i="29"/>
  <c r="G295" i="29"/>
  <c r="G293" i="29"/>
  <c r="G292" i="29"/>
  <c r="G290" i="29"/>
  <c r="G288" i="29"/>
  <c r="G286" i="29"/>
  <c r="G284" i="29"/>
  <c r="G283" i="29"/>
  <c r="G282" i="29"/>
  <c r="G280" i="29"/>
  <c r="G278" i="29"/>
  <c r="G274" i="29"/>
  <c r="G273" i="29"/>
  <c r="G272" i="29"/>
  <c r="G270" i="29"/>
  <c r="G268" i="29"/>
  <c r="G266" i="29"/>
  <c r="G264" i="29"/>
  <c r="G262" i="29"/>
  <c r="G260" i="29"/>
  <c r="G258" i="29"/>
  <c r="G256" i="29"/>
  <c r="G252" i="29"/>
  <c r="G250" i="29"/>
  <c r="G248" i="29"/>
  <c r="G244" i="29"/>
  <c r="G242" i="29"/>
  <c r="G240" i="29"/>
  <c r="G238" i="29"/>
  <c r="G236" i="29"/>
  <c r="G233" i="29"/>
  <c r="G228" i="29"/>
  <c r="G226" i="29"/>
  <c r="G225" i="29"/>
  <c r="G224" i="29"/>
  <c r="G222" i="29"/>
  <c r="G220" i="29"/>
  <c r="G218" i="29"/>
  <c r="G215" i="29"/>
  <c r="G212" i="29"/>
  <c r="G210" i="29"/>
  <c r="G209" i="29"/>
  <c r="G208" i="29"/>
  <c r="G207" i="29"/>
  <c r="G206" i="29"/>
  <c r="G205" i="29"/>
  <c r="G204" i="29"/>
  <c r="G203" i="29"/>
  <c r="G202" i="29"/>
  <c r="G201" i="29"/>
  <c r="G181" i="29"/>
  <c r="G179" i="29"/>
  <c r="G178" i="29"/>
  <c r="G176" i="29"/>
  <c r="G172" i="29"/>
  <c r="G170" i="29"/>
  <c r="G168" i="29"/>
  <c r="G166" i="29"/>
  <c r="G164" i="29"/>
  <c r="G162" i="29"/>
  <c r="G161" i="29"/>
  <c r="G160" i="29"/>
  <c r="G158" i="29"/>
  <c r="G155" i="29"/>
  <c r="G152" i="29"/>
  <c r="G148" i="29"/>
  <c r="G145" i="29"/>
  <c r="G143" i="29"/>
  <c r="G141" i="29"/>
  <c r="G140" i="29"/>
  <c r="G139" i="29"/>
  <c r="G137" i="29"/>
  <c r="G136" i="29"/>
  <c r="G132" i="29"/>
  <c r="G129" i="29"/>
  <c r="G124" i="29"/>
  <c r="G121" i="29"/>
  <c r="G118" i="29"/>
  <c r="G114" i="29"/>
  <c r="G111" i="29"/>
  <c r="G107" i="29"/>
  <c r="G104" i="29"/>
  <c r="G100" i="29"/>
  <c r="G97" i="29"/>
  <c r="G94" i="29"/>
  <c r="G90" i="29"/>
  <c r="G89" i="29"/>
  <c r="G85" i="29"/>
  <c r="G84" i="29"/>
  <c r="G82" i="29"/>
  <c r="G81" i="29"/>
  <c r="G77" i="29"/>
  <c r="G75" i="29"/>
  <c r="G74" i="29"/>
  <c r="G70" i="29"/>
  <c r="G63" i="29"/>
  <c r="G61" i="29"/>
  <c r="G59" i="29"/>
  <c r="F1747" i="27"/>
  <c r="F1742" i="27"/>
  <c r="F1737" i="27"/>
  <c r="F1732" i="27"/>
  <c r="F1727" i="27"/>
  <c r="F1723" i="27"/>
  <c r="F1718" i="27"/>
  <c r="F1713" i="27"/>
  <c r="F1708" i="27"/>
  <c r="F1703" i="27"/>
  <c r="F1694" i="27"/>
  <c r="F1689" i="27"/>
  <c r="F1683" i="27"/>
  <c r="F1674" i="27"/>
  <c r="F1671" i="27"/>
  <c r="F1668" i="27"/>
  <c r="F1665" i="27"/>
  <c r="F1662" i="27"/>
  <c r="F1659" i="27"/>
  <c r="F1653" i="27"/>
  <c r="F1647" i="27"/>
  <c r="F1634" i="27"/>
  <c r="F1618" i="27"/>
  <c r="F1617" i="27"/>
  <c r="F1608" i="27"/>
  <c r="F1596" i="27"/>
  <c r="F1595" i="27"/>
  <c r="F1594" i="27"/>
  <c r="F1593" i="27"/>
  <c r="F1592" i="27"/>
  <c r="F1584" i="27"/>
  <c r="F1573" i="27"/>
  <c r="F1572" i="27"/>
  <c r="F1569" i="27"/>
  <c r="F1568" i="27"/>
  <c r="F1567" i="27"/>
  <c r="F1566" i="27"/>
  <c r="F1563" i="27"/>
  <c r="F1532" i="27"/>
  <c r="F1518" i="27"/>
  <c r="F1507" i="27"/>
  <c r="F1497" i="27"/>
  <c r="F1496" i="27"/>
  <c r="F1482" i="27"/>
  <c r="F1468" i="27"/>
  <c r="F1451" i="27"/>
  <c r="F1432" i="27"/>
  <c r="F1637" i="27" s="1"/>
  <c r="F1757" i="27" s="1"/>
  <c r="F1414" i="27"/>
  <c r="F1396" i="27"/>
  <c r="F1381" i="27"/>
  <c r="F1360" i="27"/>
  <c r="F1343" i="27"/>
  <c r="F1291" i="27"/>
  <c r="F1756" i="27" s="1"/>
  <c r="F1289" i="27"/>
  <c r="F1278" i="27"/>
  <c r="F1271" i="27"/>
  <c r="F1268" i="27"/>
  <c r="F1265" i="27"/>
  <c r="F1253" i="27"/>
  <c r="F1248" i="27"/>
  <c r="F1245" i="27"/>
  <c r="F1242" i="27"/>
  <c r="F1239" i="27"/>
  <c r="F1229" i="27"/>
  <c r="F1225" i="27"/>
  <c r="F1219" i="27"/>
  <c r="F1215" i="27"/>
  <c r="F1214" i="27"/>
  <c r="F1205" i="27"/>
  <c r="F1199" i="27"/>
  <c r="F1193" i="27"/>
  <c r="F1178" i="27"/>
  <c r="F1168" i="27"/>
  <c r="F1164" i="27"/>
  <c r="F1161" i="27"/>
  <c r="F1158" i="27"/>
  <c r="F1149" i="27"/>
  <c r="F1145" i="27"/>
  <c r="F1144" i="27"/>
  <c r="F1134" i="27"/>
  <c r="F1121" i="27"/>
  <c r="F1117" i="27"/>
  <c r="F1115" i="27"/>
  <c r="F1100" i="27"/>
  <c r="F1084" i="27"/>
  <c r="F1069" i="27"/>
  <c r="F1054" i="27"/>
  <c r="F1032" i="27"/>
  <c r="F1015" i="27"/>
  <c r="F988" i="27"/>
  <c r="F984" i="27"/>
  <c r="F955" i="27"/>
  <c r="F948" i="27"/>
  <c r="F915" i="27"/>
  <c r="F884" i="27"/>
  <c r="F844" i="27"/>
  <c r="F790" i="27"/>
  <c r="F734" i="27"/>
  <c r="F667" i="27"/>
  <c r="F666" i="27"/>
  <c r="F657" i="27"/>
  <c r="F644" i="27"/>
  <c r="F641" i="27"/>
  <c r="F638" i="27"/>
  <c r="F635" i="27"/>
  <c r="F619" i="27"/>
  <c r="F614" i="27"/>
  <c r="F611" i="27"/>
  <c r="F610" i="27"/>
  <c r="F609" i="27"/>
  <c r="F594" i="27"/>
  <c r="F586" i="27"/>
  <c r="F577" i="27"/>
  <c r="F566" i="27"/>
  <c r="F565" i="27"/>
  <c r="F562" i="27"/>
  <c r="F559" i="27"/>
  <c r="F549" i="27"/>
  <c r="F544" i="27"/>
  <c r="F537" i="27"/>
  <c r="F536" i="27"/>
  <c r="F533" i="27"/>
  <c r="F532" i="27"/>
  <c r="F530" i="27"/>
  <c r="F529" i="27"/>
  <c r="F528" i="27"/>
  <c r="F515" i="27"/>
  <c r="F493" i="27"/>
  <c r="F474" i="27"/>
  <c r="F456" i="27"/>
  <c r="F447" i="27"/>
  <c r="F438" i="27"/>
  <c r="F430" i="27"/>
  <c r="F421" i="27"/>
  <c r="F410" i="27"/>
  <c r="F400" i="27"/>
  <c r="F392" i="27"/>
  <c r="F383" i="27"/>
  <c r="F371" i="27"/>
  <c r="F363" i="27"/>
  <c r="F339" i="27"/>
  <c r="F331" i="27"/>
  <c r="F322" i="27"/>
  <c r="F313" i="27"/>
  <c r="F304" i="27"/>
  <c r="F293" i="27"/>
  <c r="F276" i="27"/>
  <c r="F256" i="27"/>
  <c r="F229" i="27"/>
  <c r="F224" i="27"/>
  <c r="F220" i="27"/>
  <c r="F215" i="27"/>
  <c r="F210" i="27"/>
  <c r="F203" i="27"/>
  <c r="F157" i="27"/>
  <c r="F114" i="27"/>
  <c r="F94" i="27"/>
  <c r="F84" i="27"/>
  <c r="F56" i="27"/>
  <c r="F231" i="27" s="1"/>
  <c r="J287" i="33"/>
  <c r="J284" i="33"/>
  <c r="J281" i="33"/>
  <c r="J278" i="33"/>
  <c r="J275" i="33"/>
  <c r="J272" i="33"/>
  <c r="J269" i="33"/>
  <c r="J266" i="33"/>
  <c r="J263" i="33"/>
  <c r="J260" i="33"/>
  <c r="J257" i="33"/>
  <c r="J254" i="33"/>
  <c r="J248" i="33"/>
  <c r="J245" i="33"/>
  <c r="J242" i="33"/>
  <c r="J239" i="33"/>
  <c r="J236" i="33"/>
  <c r="J233" i="33"/>
  <c r="J230" i="33"/>
  <c r="J227" i="33"/>
  <c r="J224" i="33"/>
  <c r="J221" i="33"/>
  <c r="J218" i="33"/>
  <c r="J215" i="33"/>
  <c r="J212" i="33"/>
  <c r="J209" i="33"/>
  <c r="J206" i="33"/>
  <c r="J203" i="33"/>
  <c r="J200" i="33"/>
  <c r="J197" i="33"/>
  <c r="J194" i="33"/>
  <c r="J191" i="33"/>
  <c r="J188" i="33"/>
  <c r="J185" i="33"/>
  <c r="J182" i="33"/>
  <c r="J179" i="33"/>
  <c r="J176" i="33"/>
  <c r="J173" i="33"/>
  <c r="J170" i="33"/>
  <c r="J167" i="33"/>
  <c r="J164" i="33"/>
  <c r="J161" i="33"/>
  <c r="J158" i="33"/>
  <c r="J155" i="33"/>
  <c r="J152" i="33"/>
  <c r="J149" i="33"/>
  <c r="J146" i="33"/>
  <c r="J143" i="33"/>
  <c r="J140" i="33"/>
  <c r="J137" i="33"/>
  <c r="J134" i="33"/>
  <c r="J131" i="33"/>
  <c r="J128" i="33"/>
  <c r="J125" i="33"/>
  <c r="J122" i="33"/>
  <c r="J119" i="33"/>
  <c r="J116" i="33"/>
  <c r="J113" i="33"/>
  <c r="J110" i="33"/>
  <c r="J107" i="33"/>
  <c r="J104" i="33"/>
  <c r="J101" i="33"/>
  <c r="J98" i="33"/>
  <c r="J95" i="33"/>
  <c r="J92" i="33"/>
  <c r="J89" i="33"/>
  <c r="J86" i="33"/>
  <c r="J83" i="33"/>
  <c r="J80" i="33"/>
  <c r="J77" i="33"/>
  <c r="J74" i="33"/>
  <c r="J71" i="33"/>
  <c r="J68" i="33"/>
  <c r="J65" i="33"/>
  <c r="J62" i="33"/>
  <c r="J59" i="33"/>
  <c r="J56" i="33"/>
  <c r="J53" i="33"/>
  <c r="J50" i="33"/>
  <c r="J47" i="33"/>
  <c r="J44" i="33"/>
  <c r="J41" i="33"/>
  <c r="J38" i="33"/>
  <c r="J35" i="33"/>
  <c r="J32" i="33"/>
  <c r="J29" i="33"/>
  <c r="J26" i="33"/>
  <c r="J23" i="33"/>
  <c r="J20" i="33"/>
  <c r="J17" i="33"/>
  <c r="J14" i="33"/>
  <c r="J11" i="33"/>
  <c r="J8" i="33"/>
  <c r="G440" i="29" l="1"/>
  <c r="F1750" i="27"/>
  <c r="F1759" i="27" s="1"/>
  <c r="F1696" i="27"/>
  <c r="F1758" i="27" s="1"/>
  <c r="F669" i="27"/>
  <c r="F621" i="27"/>
  <c r="F517" i="27"/>
  <c r="J227" i="31"/>
  <c r="J224" i="31"/>
  <c r="J213" i="31"/>
  <c r="J210" i="31"/>
  <c r="J207" i="31"/>
  <c r="J204" i="31"/>
  <c r="J201" i="31"/>
  <c r="J198" i="31"/>
  <c r="J195" i="31"/>
  <c r="J192" i="31"/>
  <c r="J260" i="31"/>
  <c r="J257" i="31"/>
  <c r="J254" i="31"/>
  <c r="J251" i="31"/>
  <c r="J248" i="31"/>
  <c r="J245" i="31"/>
  <c r="J242" i="31"/>
  <c r="J239" i="31"/>
  <c r="J236" i="31"/>
  <c r="J233" i="31"/>
  <c r="J230" i="31"/>
  <c r="J221" i="31"/>
  <c r="J87" i="31"/>
  <c r="J81" i="31"/>
  <c r="J78" i="31"/>
  <c r="J75" i="31"/>
  <c r="J72" i="31"/>
  <c r="J64" i="31"/>
  <c r="J61" i="31"/>
  <c r="J58" i="31"/>
  <c r="J55" i="31"/>
  <c r="J52" i="31"/>
  <c r="J66" i="31" s="1"/>
  <c r="J49" i="31"/>
  <c r="J46" i="31"/>
  <c r="J43" i="31"/>
  <c r="J40" i="31"/>
  <c r="J37" i="31"/>
  <c r="J34" i="31"/>
  <c r="J26" i="31"/>
  <c r="J23" i="31"/>
  <c r="J20" i="31"/>
  <c r="J16" i="31"/>
  <c r="G286" i="30"/>
  <c r="G285" i="30"/>
  <c r="G284" i="30"/>
  <c r="G283" i="30"/>
  <c r="G282" i="30"/>
  <c r="G279" i="30"/>
  <c r="G278" i="30"/>
  <c r="G277" i="30"/>
  <c r="G276" i="30"/>
  <c r="G275" i="30"/>
  <c r="G273" i="30"/>
  <c r="G271" i="30"/>
  <c r="G268" i="30"/>
  <c r="G266" i="30"/>
  <c r="G265" i="30"/>
  <c r="G264" i="30"/>
  <c r="G261" i="30"/>
  <c r="G259" i="30"/>
  <c r="G258" i="30"/>
  <c r="G256" i="30"/>
  <c r="G253" i="30"/>
  <c r="G252" i="30"/>
  <c r="G251" i="30"/>
  <c r="G250" i="30"/>
  <c r="G249" i="30"/>
  <c r="G248" i="30"/>
  <c r="G247" i="30"/>
  <c r="G246" i="30"/>
  <c r="G244" i="30"/>
  <c r="G242" i="30"/>
  <c r="G234" i="30"/>
  <c r="G233" i="30"/>
  <c r="G232" i="30"/>
  <c r="G231" i="30"/>
  <c r="G230" i="30"/>
  <c r="G229" i="30"/>
  <c r="G226" i="30"/>
  <c r="G225" i="30"/>
  <c r="G224" i="30"/>
  <c r="G223" i="30"/>
  <c r="G222" i="30"/>
  <c r="G220" i="30"/>
  <c r="G217" i="30"/>
  <c r="G215" i="30"/>
  <c r="G213" i="30"/>
  <c r="G211" i="30"/>
  <c r="G208" i="30"/>
  <c r="G206" i="30"/>
  <c r="G205" i="30"/>
  <c r="G204" i="30"/>
  <c r="G201" i="30"/>
  <c r="G199" i="30"/>
  <c r="G198" i="30"/>
  <c r="G196" i="30"/>
  <c r="G192" i="30"/>
  <c r="G191" i="30"/>
  <c r="G190" i="30"/>
  <c r="G189" i="30"/>
  <c r="G188" i="30"/>
  <c r="G187" i="30"/>
  <c r="G186" i="30"/>
  <c r="G180" i="30"/>
  <c r="G179" i="30"/>
  <c r="G178" i="30"/>
  <c r="G177" i="30"/>
  <c r="G176" i="30"/>
  <c r="G175" i="30"/>
  <c r="G172" i="30"/>
  <c r="G171" i="30"/>
  <c r="G170" i="30"/>
  <c r="G169" i="30"/>
  <c r="G168" i="30"/>
  <c r="G167" i="30"/>
  <c r="G165" i="30"/>
  <c r="G163" i="30"/>
  <c r="G158" i="30"/>
  <c r="G156" i="30"/>
  <c r="G154" i="30"/>
  <c r="G152" i="30"/>
  <c r="G149" i="30"/>
  <c r="G147" i="30"/>
  <c r="G146" i="30"/>
  <c r="G145" i="30"/>
  <c r="G142" i="30"/>
  <c r="G141" i="30"/>
  <c r="G138" i="30"/>
  <c r="G136" i="30"/>
  <c r="G128" i="30"/>
  <c r="G125" i="30"/>
  <c r="G123" i="30"/>
  <c r="G120" i="30"/>
  <c r="G113" i="30"/>
  <c r="G109" i="30"/>
  <c r="G106" i="30"/>
  <c r="G102" i="30"/>
  <c r="G101" i="30"/>
  <c r="G87" i="30"/>
  <c r="G85" i="30"/>
  <c r="G80" i="30"/>
  <c r="G74" i="30"/>
  <c r="G69" i="30"/>
  <c r="G67" i="30"/>
  <c r="G66" i="30"/>
  <c r="G63" i="30"/>
  <c r="G60" i="30"/>
  <c r="G59" i="30"/>
  <c r="G58" i="30"/>
  <c r="G19" i="30"/>
  <c r="G26" i="30"/>
  <c r="G31" i="30"/>
  <c r="G35" i="30"/>
  <c r="G37" i="30"/>
  <c r="G166" i="25"/>
  <c r="G164" i="25"/>
  <c r="G161" i="25"/>
  <c r="G156" i="25"/>
  <c r="G152" i="25"/>
  <c r="G147" i="25"/>
  <c r="G140" i="25"/>
  <c r="G125" i="25"/>
  <c r="G122" i="25"/>
  <c r="G120" i="25"/>
  <c r="G111" i="25"/>
  <c r="G107" i="25"/>
  <c r="G103" i="25"/>
  <c r="G100" i="25"/>
  <c r="G88" i="25"/>
  <c r="G86" i="25"/>
  <c r="G80" i="25"/>
  <c r="G76" i="25"/>
  <c r="G73" i="25"/>
  <c r="G71" i="25"/>
  <c r="G62" i="25"/>
  <c r="G60" i="25"/>
  <c r="G58" i="25"/>
  <c r="G56" i="25"/>
  <c r="G54" i="25"/>
  <c r="G52" i="25"/>
  <c r="G50" i="25"/>
  <c r="G48" i="25"/>
  <c r="G46" i="25"/>
  <c r="G44" i="25"/>
  <c r="G42" i="25"/>
  <c r="G40" i="25"/>
  <c r="G38" i="25"/>
  <c r="G36" i="25"/>
  <c r="G34" i="25"/>
  <c r="G32" i="25"/>
  <c r="G30" i="25"/>
  <c r="G29" i="25"/>
  <c r="G27" i="25"/>
  <c r="G25" i="25"/>
  <c r="G23" i="25"/>
  <c r="G15" i="25"/>
  <c r="G13" i="25"/>
  <c r="G11" i="25"/>
  <c r="G9" i="25"/>
  <c r="G322" i="16"/>
  <c r="G320" i="16"/>
  <c r="G316" i="16"/>
  <c r="G311" i="16"/>
  <c r="G308" i="16"/>
  <c r="G303" i="16"/>
  <c r="G299" i="16"/>
  <c r="G298" i="16"/>
  <c r="G293" i="16"/>
  <c r="G290" i="16"/>
  <c r="G285" i="16"/>
  <c r="G281" i="16"/>
  <c r="G279" i="16"/>
  <c r="G277" i="16"/>
  <c r="G275" i="16"/>
  <c r="G271" i="16"/>
  <c r="G269" i="16"/>
  <c r="G239" i="16"/>
  <c r="G227" i="16"/>
  <c r="G226" i="16"/>
  <c r="G208" i="16"/>
  <c r="G205" i="16"/>
  <c r="G172" i="16"/>
  <c r="G171" i="16"/>
  <c r="G170" i="16"/>
  <c r="G169" i="16"/>
  <c r="G159" i="16"/>
  <c r="G155" i="16"/>
  <c r="G142" i="16"/>
  <c r="G139" i="16"/>
  <c r="G136" i="16"/>
  <c r="G127" i="16"/>
  <c r="G124" i="16"/>
  <c r="G117" i="16"/>
  <c r="G114" i="16"/>
  <c r="G111" i="16"/>
  <c r="G110" i="16"/>
  <c r="G99" i="16"/>
  <c r="G97" i="16"/>
  <c r="G95" i="16"/>
  <c r="G90" i="16"/>
  <c r="G88" i="16"/>
  <c r="G86" i="16"/>
  <c r="G83" i="16"/>
  <c r="G81" i="16"/>
  <c r="G78" i="16"/>
  <c r="G75" i="16"/>
  <c r="G62" i="16"/>
  <c r="G58" i="16"/>
  <c r="G56" i="16"/>
  <c r="G54" i="16"/>
  <c r="G52" i="16"/>
  <c r="G48" i="16"/>
  <c r="G46" i="16"/>
  <c r="G43" i="16"/>
  <c r="G27" i="16"/>
  <c r="G23" i="16"/>
  <c r="G21" i="16"/>
  <c r="G18" i="16"/>
  <c r="G14" i="16"/>
  <c r="G11" i="16"/>
  <c r="G273" i="5"/>
  <c r="G272" i="5"/>
  <c r="G271" i="5"/>
  <c r="G269" i="5"/>
  <c r="G268" i="5"/>
  <c r="G267" i="5"/>
  <c r="G266" i="5"/>
  <c r="G265" i="5"/>
  <c r="G252" i="5"/>
  <c r="G251" i="5"/>
  <c r="G247" i="5"/>
  <c r="G246" i="5"/>
  <c r="G245" i="5"/>
  <c r="G244" i="5"/>
  <c r="G234" i="5"/>
  <c r="G232" i="5"/>
  <c r="G230" i="5"/>
  <c r="G228" i="5"/>
  <c r="G226" i="5"/>
  <c r="G224" i="5"/>
  <c r="G223" i="5"/>
  <c r="G220" i="5"/>
  <c r="G219" i="5"/>
  <c r="G216" i="5"/>
  <c r="G214" i="5"/>
  <c r="G212" i="5"/>
  <c r="G210" i="5"/>
  <c r="G208" i="5"/>
  <c r="G206" i="5"/>
  <c r="G205" i="5"/>
  <c r="G197" i="5"/>
  <c r="G195" i="5"/>
  <c r="G191" i="5"/>
  <c r="G186" i="5"/>
  <c r="G175" i="5"/>
  <c r="G172" i="5"/>
  <c r="G171" i="5"/>
  <c r="G170" i="5"/>
  <c r="G167" i="5"/>
  <c r="G166" i="5"/>
  <c r="G163" i="5"/>
  <c r="G162" i="5"/>
  <c r="G160" i="5"/>
  <c r="G158" i="5"/>
  <c r="G156" i="5"/>
  <c r="G154" i="5"/>
  <c r="G145" i="5"/>
  <c r="G144" i="5"/>
  <c r="G143" i="5"/>
  <c r="G142" i="5"/>
  <c r="G141" i="5"/>
  <c r="G138" i="5"/>
  <c r="G137" i="5"/>
  <c r="G136" i="5"/>
  <c r="G133" i="5"/>
  <c r="G132" i="5"/>
  <c r="G131" i="5"/>
  <c r="G128" i="5"/>
  <c r="G127" i="5"/>
  <c r="G126" i="5"/>
  <c r="G123" i="5"/>
  <c r="G122" i="5"/>
  <c r="G119" i="5"/>
  <c r="G118" i="5"/>
  <c r="G117" i="5"/>
  <c r="G114" i="5"/>
  <c r="G113" i="5"/>
  <c r="G112" i="5"/>
  <c r="G109" i="5"/>
  <c r="G108" i="5"/>
  <c r="G107" i="5"/>
  <c r="G104" i="5"/>
  <c r="G103" i="5"/>
  <c r="G102" i="5"/>
  <c r="G99" i="5"/>
  <c r="G98" i="5"/>
  <c r="G97" i="5"/>
  <c r="G94" i="5"/>
  <c r="G93" i="5"/>
  <c r="G92" i="5"/>
  <c r="G89" i="5"/>
  <c r="G88" i="5"/>
  <c r="G87" i="5"/>
  <c r="G84" i="5"/>
  <c r="G83" i="5"/>
  <c r="G82" i="5"/>
  <c r="G79" i="5"/>
  <c r="G78" i="5"/>
  <c r="G77" i="5"/>
  <c r="G74" i="5"/>
  <c r="G73" i="5"/>
  <c r="G72" i="5"/>
  <c r="G69" i="5"/>
  <c r="G68" i="5"/>
  <c r="G67" i="5"/>
  <c r="G64" i="5"/>
  <c r="G63" i="5"/>
  <c r="G62" i="5"/>
  <c r="G53" i="5"/>
  <c r="G51" i="5"/>
  <c r="G49" i="5"/>
  <c r="G47" i="5"/>
  <c r="G45" i="5"/>
  <c r="G14" i="5"/>
  <c r="G15" i="5"/>
  <c r="G16" i="5"/>
  <c r="G17" i="5"/>
  <c r="G18" i="5"/>
  <c r="G22" i="5"/>
  <c r="G23" i="5"/>
  <c r="G24" i="5"/>
  <c r="G25" i="5"/>
  <c r="G27" i="5"/>
  <c r="G29" i="5"/>
  <c r="G31" i="5"/>
  <c r="G33" i="5"/>
  <c r="G35" i="5"/>
  <c r="G37" i="5"/>
  <c r="G39" i="5" l="1"/>
  <c r="G41" i="5" s="1"/>
  <c r="G309" i="5" s="1"/>
  <c r="G5" i="14" s="1"/>
  <c r="G23" i="14" s="1"/>
  <c r="G118" i="14" s="1"/>
  <c r="J262" i="31"/>
  <c r="J215" i="31"/>
  <c r="J28" i="31"/>
  <c r="G289" i="30"/>
  <c r="G318" i="30" s="1"/>
  <c r="G341" i="16"/>
  <c r="G199" i="5"/>
  <c r="G317" i="5" s="1"/>
  <c r="G313" i="5"/>
  <c r="G315" i="5"/>
  <c r="G236" i="5"/>
  <c r="G238" i="5" s="1"/>
  <c r="G319" i="5" s="1"/>
  <c r="G254" i="5"/>
  <c r="G256" i="5" s="1"/>
  <c r="G321" i="5" s="1"/>
  <c r="G301" i="5"/>
  <c r="G325" i="5" s="1"/>
  <c r="G339" i="16"/>
  <c r="C29" i="14"/>
  <c r="J135" i="31"/>
  <c r="J134" i="31"/>
  <c r="J133" i="31"/>
  <c r="J132" i="31"/>
  <c r="J131" i="31"/>
  <c r="J130" i="31"/>
  <c r="J129" i="31"/>
  <c r="J128" i="31"/>
  <c r="J127" i="31"/>
  <c r="J126" i="31"/>
  <c r="J122" i="31"/>
  <c r="J121" i="31"/>
  <c r="J120" i="31"/>
  <c r="J119" i="31"/>
  <c r="J118" i="31"/>
  <c r="J117" i="31"/>
  <c r="J116" i="31"/>
  <c r="J115" i="31"/>
  <c r="J114" i="31"/>
  <c r="J113" i="31"/>
  <c r="J136" i="31" l="1"/>
  <c r="J123" i="31"/>
  <c r="J138" i="31" s="1"/>
  <c r="H1" i="33"/>
  <c r="F2" i="33"/>
  <c r="J251" i="33"/>
  <c r="J289" i="33" s="1"/>
  <c r="G91" i="14" l="1"/>
  <c r="B325" i="31" l="1"/>
  <c r="B324" i="31"/>
  <c r="B323" i="31"/>
  <c r="B322" i="31"/>
  <c r="B321" i="31"/>
  <c r="B320" i="31"/>
  <c r="B319" i="31"/>
  <c r="B318" i="31"/>
  <c r="J313" i="31"/>
  <c r="J310" i="31"/>
  <c r="J307" i="31"/>
  <c r="J304" i="31"/>
  <c r="J301" i="31"/>
  <c r="J298" i="31"/>
  <c r="J295" i="31"/>
  <c r="J292" i="31"/>
  <c r="J289" i="31"/>
  <c r="J286" i="31"/>
  <c r="J283" i="31"/>
  <c r="J280" i="31"/>
  <c r="J277" i="31"/>
  <c r="J274" i="31"/>
  <c r="J271" i="31"/>
  <c r="J268" i="31"/>
  <c r="J323" i="31"/>
  <c r="G81" i="14" s="1"/>
  <c r="J184" i="31"/>
  <c r="J181" i="31"/>
  <c r="J178" i="31"/>
  <c r="J175" i="31"/>
  <c r="J172" i="31"/>
  <c r="J169" i="31"/>
  <c r="J166" i="31"/>
  <c r="J147" i="31"/>
  <c r="J144" i="31"/>
  <c r="J102" i="31"/>
  <c r="J99" i="31"/>
  <c r="J96" i="31"/>
  <c r="J93" i="31"/>
  <c r="J90" i="31"/>
  <c r="J84" i="31"/>
  <c r="J315" i="31" l="1"/>
  <c r="J325" i="31" s="1"/>
  <c r="G85" i="14" s="1"/>
  <c r="J186" i="31"/>
  <c r="J322" i="31" s="1"/>
  <c r="G79" i="14" s="1"/>
  <c r="J105" i="31"/>
  <c r="J320" i="31"/>
  <c r="G75" i="14" s="1"/>
  <c r="J321" i="31"/>
  <c r="J319" i="31"/>
  <c r="G73" i="14" s="1"/>
  <c r="J324" i="31"/>
  <c r="G83" i="14" s="1"/>
  <c r="J318" i="31"/>
  <c r="G71" i="14" l="1"/>
  <c r="J327" i="31"/>
  <c r="G77" i="14"/>
  <c r="G10" i="30"/>
  <c r="G12" i="30"/>
  <c r="G14" i="30"/>
  <c r="G16" i="30"/>
  <c r="G20" i="30"/>
  <c r="G23" i="30"/>
  <c r="G39" i="30"/>
  <c r="G47" i="30"/>
  <c r="G48" i="30"/>
  <c r="G49" i="30"/>
  <c r="G50" i="30"/>
  <c r="G53" i="30"/>
  <c r="G54" i="30"/>
  <c r="G94" i="30"/>
  <c r="G95" i="30"/>
  <c r="G96" i="30"/>
  <c r="G97" i="30"/>
  <c r="G98" i="30"/>
  <c r="G116" i="30"/>
  <c r="G63" i="14"/>
  <c r="B320" i="30"/>
  <c r="C320" i="30"/>
  <c r="G130" i="30" l="1"/>
  <c r="G316" i="30" s="1"/>
  <c r="G61" i="14" s="1"/>
  <c r="G306" i="30"/>
  <c r="G320" i="30" s="1"/>
  <c r="G65" i="14" s="1"/>
  <c r="G314" i="30"/>
  <c r="G59" i="14" s="1"/>
  <c r="G41" i="30"/>
  <c r="G312" i="30" s="1"/>
  <c r="G322" i="30" l="1"/>
  <c r="G57" i="14"/>
  <c r="G124" i="14" s="1"/>
  <c r="A118" i="14" l="1"/>
  <c r="A120" i="14"/>
  <c r="G93" i="14"/>
  <c r="G128" i="14" s="1"/>
  <c r="F267" i="27" l="1"/>
  <c r="F671" i="27" s="1"/>
  <c r="F1755" i="27" s="1"/>
  <c r="G111" i="14" l="1"/>
  <c r="G113" i="14" s="1"/>
  <c r="G132" i="14" s="1"/>
  <c r="G101" i="14"/>
  <c r="G103" i="14"/>
  <c r="G105" i="14"/>
  <c r="G99" i="14"/>
  <c r="G126" i="14"/>
  <c r="G97" i="14" l="1"/>
  <c r="G107" i="14" s="1"/>
  <c r="G130" i="14" s="1"/>
  <c r="G209" i="16"/>
  <c r="G206" i="16"/>
  <c r="C66" i="16" l="1"/>
  <c r="C339" i="16"/>
  <c r="G120" i="16"/>
  <c r="G211" i="16"/>
  <c r="G275" i="5" l="1"/>
  <c r="G268" i="16"/>
  <c r="G213" i="16"/>
  <c r="G242" i="16"/>
  <c r="G240" i="16"/>
  <c r="G238" i="16"/>
  <c r="G237" i="16"/>
  <c r="G235" i="16"/>
  <c r="G233" i="16"/>
  <c r="G234" i="16"/>
  <c r="G230" i="16"/>
  <c r="G29" i="16" l="1"/>
  <c r="G337" i="16" s="1"/>
  <c r="G279" i="5"/>
  <c r="G323" i="5" s="1"/>
  <c r="G236" i="16"/>
  <c r="G258" i="16"/>
  <c r="G256" i="16"/>
  <c r="G225" i="16"/>
  <c r="G224" i="16"/>
  <c r="G223" i="16"/>
  <c r="G193" i="16"/>
  <c r="G165" i="16"/>
  <c r="G152" i="16"/>
  <c r="G151" i="16"/>
  <c r="G150" i="16"/>
  <c r="G149" i="16"/>
  <c r="G130" i="16"/>
  <c r="G121" i="16"/>
  <c r="G191" i="16" l="1"/>
  <c r="G190" i="16"/>
  <c r="G156" i="16"/>
  <c r="G166" i="16"/>
  <c r="G273" i="16"/>
  <c r="G194" i="16"/>
  <c r="G133" i="16"/>
  <c r="G174" i="16" l="1"/>
  <c r="G176" i="16" s="1"/>
  <c r="G343" i="16" s="1"/>
  <c r="G324" i="16"/>
  <c r="G326" i="16" s="1"/>
  <c r="G351" i="16" s="1"/>
  <c r="G29" i="14" l="1"/>
  <c r="G201" i="16"/>
  <c r="G199" i="16"/>
  <c r="G203" i="16" l="1"/>
  <c r="G257" i="16" l="1"/>
  <c r="G260" i="16" l="1"/>
  <c r="G349" i="16" s="1"/>
  <c r="G131" i="25" l="1"/>
  <c r="G97" i="25"/>
  <c r="G91" i="25"/>
  <c r="G168" i="25" s="1"/>
  <c r="C174" i="25"/>
  <c r="C176" i="25"/>
  <c r="C178" i="25"/>
  <c r="G174" i="25" l="1"/>
  <c r="G47" i="14" s="1"/>
  <c r="G178" i="25"/>
  <c r="G51" i="14" s="1"/>
  <c r="G176" i="25"/>
  <c r="G49" i="14" s="1"/>
  <c r="G122" i="14" l="1"/>
  <c r="G180" i="25"/>
  <c r="G196" i="16"/>
  <c r="C13" i="14" l="1"/>
  <c r="G244" i="16" l="1"/>
  <c r="G246" i="16" l="1"/>
  <c r="G248" i="16" s="1"/>
  <c r="G347" i="16" s="1"/>
  <c r="G13" i="14"/>
  <c r="G188" i="16" l="1"/>
  <c r="G187" i="16"/>
  <c r="G215" i="16" l="1"/>
  <c r="G217" i="16" s="1"/>
  <c r="G345" i="16" s="1"/>
  <c r="G353" i="16" s="1"/>
  <c r="C17" i="14"/>
  <c r="C351" i="16" l="1"/>
  <c r="C349" i="16"/>
  <c r="C347" i="16"/>
  <c r="C345" i="16"/>
  <c r="D149" i="16" l="1"/>
  <c r="G17" i="14" l="1"/>
  <c r="C256" i="5"/>
  <c r="C165" i="16" l="1"/>
  <c r="C39" i="14" l="1"/>
  <c r="C319" i="5" l="1"/>
  <c r="C3" i="14" l="1"/>
  <c r="C118" i="14" s="1"/>
  <c r="G19" i="14" l="1"/>
  <c r="G39" i="14" l="1"/>
  <c r="G57" i="5"/>
  <c r="G311" i="5" s="1"/>
  <c r="G327" i="5" s="1"/>
  <c r="G11" i="14" l="1"/>
  <c r="C315" i="5" l="1"/>
  <c r="C11" i="14" s="1"/>
  <c r="C25" i="14" l="1"/>
  <c r="C120" i="14" s="1"/>
  <c r="C37" i="14"/>
  <c r="C41" i="14"/>
  <c r="C35" i="14"/>
  <c r="C343" i="16"/>
  <c r="C33" i="14" s="1"/>
  <c r="C341" i="16"/>
  <c r="C31" i="14" s="1"/>
  <c r="C337" i="16"/>
  <c r="C27" i="14" s="1"/>
  <c r="C309" i="5"/>
  <c r="C5" i="14" s="1"/>
  <c r="C311" i="5"/>
  <c r="C7" i="14" s="1"/>
  <c r="C313" i="5"/>
  <c r="C15" i="14"/>
  <c r="C325" i="5"/>
  <c r="C21" i="14" s="1"/>
  <c r="G41" i="14" l="1"/>
  <c r="G33" i="14"/>
  <c r="G31" i="14"/>
  <c r="G35" i="14"/>
  <c r="G37" i="14" l="1"/>
  <c r="G27" i="14"/>
  <c r="G15" i="14" l="1"/>
  <c r="G136" i="14" l="1"/>
  <c r="G21" i="14"/>
</calcChain>
</file>

<file path=xl/sharedStrings.xml><?xml version="1.0" encoding="utf-8"?>
<sst xmlns="http://schemas.openxmlformats.org/spreadsheetml/2006/main" count="4249" uniqueCount="2184">
  <si>
    <t>h</t>
  </si>
  <si>
    <t>KAMENARSKI RADOVI</t>
  </si>
  <si>
    <t>VII</t>
  </si>
  <si>
    <t>B</t>
  </si>
  <si>
    <t>OBRTNIČKI RADOVI</t>
  </si>
  <si>
    <t>IV</t>
  </si>
  <si>
    <t>BETONSKI I ARMIRANOBETONSKI RADOVI</t>
  </si>
  <si>
    <t>m'</t>
  </si>
  <si>
    <t>kg</t>
  </si>
  <si>
    <t>beton</t>
  </si>
  <si>
    <t>oplata</t>
  </si>
  <si>
    <t>ZEMLJANI RADOVI</t>
  </si>
  <si>
    <t>BRAVARSKI RADOVI</t>
  </si>
  <si>
    <t>TESARSKI RADOVI</t>
  </si>
  <si>
    <t>Kamen:</t>
  </si>
  <si>
    <t>Obrada:</t>
  </si>
  <si>
    <t>,</t>
  </si>
  <si>
    <t xml:space="preserve">Obračun po: </t>
  </si>
  <si>
    <t>VI</t>
  </si>
  <si>
    <t>IZOLATERSKI RADOVI</t>
  </si>
  <si>
    <t>KERAMIČARSKI RADOVI</t>
  </si>
  <si>
    <t>VIII</t>
  </si>
  <si>
    <t>SOBOSLIKARSKO-LIČILAČKI RADOVI</t>
  </si>
  <si>
    <t>V</t>
  </si>
  <si>
    <t>ZIDARSKI RADOVI</t>
  </si>
  <si>
    <t>REKAPITULACIJA</t>
  </si>
  <si>
    <t>GRAĐEVINSKI RADOVI</t>
  </si>
  <si>
    <t>A</t>
  </si>
  <si>
    <t>I</t>
  </si>
  <si>
    <t>UKUPNO:</t>
  </si>
  <si>
    <t>II</t>
  </si>
  <si>
    <t>m2</t>
  </si>
  <si>
    <t>III</t>
  </si>
  <si>
    <t>kom</t>
  </si>
  <si>
    <t>m3</t>
  </si>
  <si>
    <t>LIMARSKI RADOVI</t>
  </si>
  <si>
    <t>FASADERSKI RADOVI</t>
  </si>
  <si>
    <t>paušal</t>
  </si>
  <si>
    <t>Napomena:</t>
  </si>
  <si>
    <t>UKUPNO</t>
  </si>
  <si>
    <t>Uvjeti uz troškovnik građevinskih i obrtničkih radova</t>
  </si>
  <si>
    <t>Radove treba izvesti točno prema opisu troškovnika, a u stavkama gdje nije objašnjen način rada i posebne osobine finalnog produkta, izvođač je dužan pridržavati se uobičajenog načina rada, uvažavajući odredbe važećih standarda, uz obvezu izvedbe kvalitetnog proizvoda.</t>
  </si>
  <si>
    <t>Osim toga, izvođač je obvezan pridržavati se uputa projektanta/nadzora u svim pitanjima koja se odnose na izbor i obradu materijala i način izvedbe pojedinih detalja, ukoliko to nije već detaljno opisano troškovnikom, a naročito u slučajevima kada se zahtjeva izvedba van propisanih standarda.</t>
  </si>
  <si>
    <t>Sav materijal za izgradnju mora biti kvalitetan i mora odgovarati opisu troškovnika i postojećim građevinskim propisima.</t>
  </si>
  <si>
    <t>U slučaju da opis pojedine stavke nije dovoljno jasan, mjerodavna je samo uputa i tumačenje projektanta/nadzora. O tome se izvođač treba informirati već prilikom sastavljanja jedinične cijene.</t>
  </si>
  <si>
    <t>Cijene pojedinih radova moraju sadržavati sve elemente koji određuju cijenu gotovog proizvoda, a u skladu sa odredbama troškovnika. Ako izvođač sumnja u valjanost ili kvalitetu nekog propisanog materijala i drži da za takvu izvedbu ne bi mogao preuzeti odgovornost, dužan je o tome obavijestiti projektanta s obrazloženjem i dokumentacijom. Konačnu odluku donosi projektant u suglasnosti s nadzornim inženjerom , nakon proučenog prijedloga izvođača.</t>
  </si>
  <si>
    <t>Iskop rova za izvedbu kanala vrši se po obilježenoj trasi na kote određene uzdužnim profilom, a širina rova prema normalnim profilima, zavisno od profila cijevi. Bočne strane i dno rova mora biti pravilo odsječeno.</t>
  </si>
  <si>
    <t>Na mjestima revizionih okana predviđeno je proširenje građevinske jame za oplatu.</t>
  </si>
  <si>
    <t>Iskop rova na manjim dubinama (max 1,0 m) može se vršiti bez razupiranja , ako to čvrstoća zemljišta omogućuje.</t>
  </si>
  <si>
    <t>Iskop na većim dubinama smije se vršiti samo uz istovremeno postepeno osiguranje i razupiranje bočnih strana rova mosnicama razuprtim razuporama. Da se spriječi osipavanje materijala u rov, mosnice koje osiguravaju bočne strane rova moraju nadvisiti rubove rova cca 20 cm.</t>
  </si>
  <si>
    <t>Svakodnevno prije početka rada, a naročito poslije kišnog vremena, topljenja snijega i mraza , te nakon dužeg prekida rada, moraju se pregledati bočne strane iskopanog rova i poduzeti eventualno potrebne mjere.</t>
  </si>
  <si>
    <t>Ukoliko je potrebno , na temelju geoloških podataka terena, mora se za cijelo vrijeme trajanja gradnje osigurati nadzor od strane specijaliziranih stručnjaka (goelog, goemehaničar).</t>
  </si>
  <si>
    <t>Na potezima trase gdje se pojavljuje voda mora se vršiti isušivanje iskopanog rova prepumpavanjem muljnom pumpom na najmanje 10 m od ruba rova.</t>
  </si>
  <si>
    <t>Na mjestu križanja sa postojećim instalacijama treba iskop vršiti ručno i paziti da se iste ne oštete.</t>
  </si>
  <si>
    <t>Silaz u rov mora se omogućiti postavljanjem propisanih ljestvi. Pješački prijelazi preko rova ili jame premošćuju se mosnicama dovoljno jakim, a kod jama dubljih od 2 m ograđuju se sigurnosnim ogradama. Kolni prijelazi od čeličnih ploča, sa potrebnim sidrenjem protiv klizanja, predviđeni su na mjestima gdje kanal presjeca prometnu površinu.</t>
  </si>
  <si>
    <t>Zaštitno zatrpavanje cijevi izvesti odmah nakon montaže materijalom bez kamena, gruda od zemlje i ostalih nepodesnih komponenti s obje strane cijevi i do visine 30 cm iznad tjemena cijevi , uz pažljivo nabijanje, ali tako da spojevi ostanu vidljivi.</t>
  </si>
  <si>
    <t>Zatrpavanje se vrši kvalitetnim materijalom od iskopa ili zamjenskim šljunkovitim materijalom. Materijal se mora ugrađivati zbijanjem u slojevima do te mjere da zadovolji nosivost pojedinih slojeva kolničke konstrukcije.</t>
  </si>
  <si>
    <t>BETONSKI I ARMIRANO-BETONSKI RADOVI</t>
  </si>
  <si>
    <t>Kod izvedbe betonskih i armirano-betonskih radova mora se primjenjivati Pravilnik o tehničkim mjerama i uvjetima za beton i armirani beton (Sl.list br. 11/87).</t>
  </si>
  <si>
    <t>Cement u pogledu kvalitete mora odgovarati HRN-u i zadovoljiti propise navedene u Sl.list br. 11/87, HRN B.C1.009, 011, 013, odnosno B.C1.014.</t>
  </si>
  <si>
    <t>Agregat mora biti propisanog granulometrijskog sastava, dovoljno čvrst i postojan, te ne smije sadržavati organskih sastojaka niti drugih primjesa štetnih za beton i armaturu.Mora zadovoljiti HRN B.B3.100 i B.B2.010 ili eventualno U.M1.057.</t>
  </si>
  <si>
    <t>Voda mora odgovarati HRN-u U.M1.058 i zadovoljiti propise navedene u Sl.list 11/87.</t>
  </si>
  <si>
    <t>Izvođač se mora strogo pridržavati marke betona (MB) određene za pojedine konstrukcije.</t>
  </si>
  <si>
    <t>Sastav betona, granulacija agregata, vrst betonskog čelika za armature, savijanje i postava armature, priprema i transport beotnske smjese, te kontrola ugrađenog materijala mora u svemu odgovarati odredbama svih važećih pravilnika i zakona.</t>
  </si>
  <si>
    <t>Za pripremanje betona, smije se upotrijebiti samo agregat za koji je atestom stručne organizacije, registrirane za takovu djelatnost, potvrđeno da ima svojstva koja popisuje navedeni pravilnik. Takav atest ne smije biti stariji od šest mjeseci.</t>
  </si>
  <si>
    <t>Za pripremanje betona mora se upotrijebiti cement koji ispunjava uvjete što ih predviđa odgovarajući standard za portland cement.</t>
  </si>
  <si>
    <t>Izvođač radova mora prije upotrebe cementa provjeriti standardnu konzistenciju, vrijeme vezivanja i postojanost obujma cementa, i to svakog dana dok se izvode betonski radovi.</t>
  </si>
  <si>
    <t>U tehničkoj dokumentaciji kojom se dokazuje kvalitet izvršenih radova izvođač mora imati ateste o upotrebljenom cementu.</t>
  </si>
  <si>
    <t>Za pripremanje betona smiju se upotrijebiti samo oni dodaci za koje je atestom stručne organizacije, registrirane za ispitivanje kvalitete tih dodataka, potvrđeno da imaju deklarirana svojstva i da se njihovom upotrebom ne slabe osnovna svojstva betona i armature.</t>
  </si>
  <si>
    <t>Beton koji se upotrebljava za izradu betonskih konstrukcija i elementa mora se ispitati i time utvrditi da li odgovara propisanoj marki betona.</t>
  </si>
  <si>
    <t>Beton se ugrađuje mehanički. Beton se ne smije ugrađivati pri temperaturi okolnog zraka ispod +5°, ako nisu poduzete odgovarajuće mjere zaštite.</t>
  </si>
  <si>
    <t>Prilikom prekida ugradnje betona iz nepredvidivih razloga, izvođač mora poduzeti mjere da takav prekid ugradnje betona nema štetan i nepovoljan utjecaj na nosivost i ostale osobine konstrukcije, odnosno elemenata.</t>
  </si>
  <si>
    <t>Armatura mora odgovarati propisima HRN C.B0.500, HRN B.C3.031, HRN C.K6.021, HRN C.K6.020-55.Savijanje točno po nacrtu savijanja.Ostatke komada željeza i željeza nejednolične debljine zabranjeno je ugrađivati.</t>
  </si>
  <si>
    <t>Armatura se upotrebljava po oznakama:</t>
  </si>
  <si>
    <t>GA 240/360 -  glatka armatura od mekog željeza,</t>
  </si>
  <si>
    <t>RA 400/500 -  rebrasta armatura od visokovrijednog prirodno tvrdog čelika,</t>
  </si>
  <si>
    <t>MAG 500/560 - zavarena mrežasta armatura od hladnovučene žice od glatkog čelika,</t>
  </si>
  <si>
    <t>MAR 500/560 - zavarena mrežasta armatura od hladnovučene žice od rebrastog čelika.</t>
  </si>
  <si>
    <t>Mort za zidanje i žbukanje mora biti marke predviđene stavkom troškovnika.</t>
  </si>
  <si>
    <t>Materijali moraju zadovoljiti:</t>
  </si>
  <si>
    <t>- voda i pijesak  HRN U.M2.010, 012</t>
  </si>
  <si>
    <t>- cement          HRN B.C1.019, 011, 013, 014</t>
  </si>
  <si>
    <t>- vapno            HRN B.C1.020</t>
  </si>
  <si>
    <t>Pijesak mora biti čist, bez organskih primjesa. Aditivi za mort mogu se upotrebljavati samo prema službenim odredbama i uputama proizvođača.</t>
  </si>
  <si>
    <t>Sav materijal i način izvedbe izolacije mora zadovoljiti postojeće tehničke propise i HRN standarde.</t>
  </si>
  <si>
    <t>Ako se hidroizolacija polaže na betonsku podlogu ili žbuku, treba je obraditi hladnim bitumenskim premazom s organskim rastvaračem ili prskanjem emulzijom. Kod vlažnih podloga obvezna je upotreba emulzije.</t>
  </si>
  <si>
    <t>Slojevi izolacijskih traka i premaza izvode se, po vrsti i položaju, striktno prema opisu u stavci troškovnika. Bitumenska masa za vruće premaze mora biti zagrijana na 180°C, a nanosi se neposredno ispred izolacione trake koja mora biti zalijepljena na prethodni sloj cijelom svojom površinom.</t>
  </si>
  <si>
    <t>Kompletna manipulacija i uskladištenje izolacionih traka vrši se u vertikalnom položaju.</t>
  </si>
  <si>
    <t>Sav materijal za izolaciju treba biti prvorazredne kvalitete i odgovarati postojećim propisima i standardima HRN-a:</t>
  </si>
  <si>
    <t>- hladni premaz          HRN U.M3.240</t>
  </si>
  <si>
    <t>- vrući premaz            HRN U.M3.224 , HRN U.M3.224</t>
  </si>
  <si>
    <t>- ljepenke                  HRN U.M3.232 , HRN U.M3.221 , HRN U.M3.226</t>
  </si>
  <si>
    <t>- bitumenizirana juta   HRN A.3.026 , HRN A.3.027</t>
  </si>
  <si>
    <t>Kod izvođenja tesarskih radova moraju se primjenjivati svi važeći propisi i standardi za drvene konstrukcije. Upotrebljena građa mora zadovoljiti HRN D.A0.020.</t>
  </si>
  <si>
    <t>Oplata mora biti izrađena točno po mjerama označenim u nacrtu za dijelove koji se betoniraju i to sa svim potrebnim podupiračima. Unutrašnja površina mora biti stabilna, otporna, ukrućena i dovoljno poduprta, tako da se ne može izvinuti, savinuti ni popustiti u bilo kojem smjeru.</t>
  </si>
  <si>
    <t>Oplata mora biti izrađena tako da se može lako skidati bez potresa i oštećenja konstrukcije, a smije se skidati tek pošto ugrađeni beton dobije odgovarajuću čvrstoću.</t>
  </si>
  <si>
    <t>Pri skidanju oplate nakon dovršenja objekta, treba sa konstrukcije odstraniti oplatu sa svim njenim elementima, te sortirati građu u gomilama na određenim mjestima udaljenosti do 20 m od objekta.</t>
  </si>
  <si>
    <t>Građa za izvedbu oplate mora odgovarati propisima :</t>
  </si>
  <si>
    <t>- rezana jelova građa  HRN D.C1.040 , HRN D.C1.041</t>
  </si>
  <si>
    <t>- glatke ploče           HRN D.C5.026-70</t>
  </si>
  <si>
    <t>- šper-ploče             HRN D.05.043</t>
  </si>
  <si>
    <t>- čavli                      HRN M.B4.021</t>
  </si>
  <si>
    <t>Oplata se obračunava po GN 601.</t>
  </si>
  <si>
    <t xml:space="preserve">Razupiranje bočnih strana rovova za kanal vrši se ovisno o duljini iskopa rova, vrsti zemljišta , pritisku zemlje i propisane higijensko-tehničke zaštite platicama debljine 50 m položenim jedna iznad druge i poduprtim oknima postavljenim na međusobnom razmaku ovisno o opterećenju zemlje, ali ne većem od 1,5 m. </t>
  </si>
  <si>
    <t>Poprečne grede ovkira moraju se utvrditi klinovima , a po potrebi i vezati skobama za vertikalne grede.</t>
  </si>
  <si>
    <t>ALUMINIJSKA BRAVARIJA</t>
  </si>
  <si>
    <t>Izvode se od aluminijskih profila s rješenim toplinskim mostom za vanjsku bravariju a bez rješenog toplinskog mosta za unutarnju, eloksiranih u boji po RAL-u po izboru projektanta - investitora.</t>
  </si>
  <si>
    <t>Presjeci aluminijskih profila moraju odgovarati očekivanim opterećenjima i biti u skladu s shemama bravarije i detaljima priloženim projektu. Za svu aluminijsku bravariju potrebno je napraviti radioničke nacrte i priložiti ih projektantu/nadzoru prije odobrenja izvedbe.</t>
  </si>
  <si>
    <t>Profili se spajaju u konstruktivne cjeline spojnim sredstvima koja moraju odgovarati važećim standardima, moraju biti pravilno dimenzionirana i ugrađena. Spojna sredstva izrađena su do aluminijskih legura, nehrđajućeg čelika i tvrde plastike.</t>
  </si>
  <si>
    <t>Finalna obrada aluminijskeih profila je eloksaža.</t>
  </si>
  <si>
    <t>Površinska zaštita mora odgovarati standardu C.C4160, te standardima C.T7226, 228, 230 234 i 236 (DIM 50943, 50946 i 50947).</t>
  </si>
  <si>
    <t>Izvoditelj se obavezuje da na licu mjesta provjeri osnovne mjere te da izradi radioničke nacrte za ključne detalje. Detalji moraju slijediti principijelne detalje priložene projektu. Izrada aluminijske bravarije može započeti teka kad projektant/nadzor objekta potpiše radioničke nacrte.</t>
  </si>
  <si>
    <t>Upotrijebiti profile kod kojih je unutrašnji i vanjski dio profila spojen brtvama i umecima od sintetičkog materijala , tako da brtve obrazuju, za zrak i vodu, nepropusne izolacijeske komore koje prekidaju termički tok kroz profil ( profil s prekidom termičkog mosta). U profil moraju biti ugrađene trajno elastične sintetičke brtve koje onemogućavaju prodor vode i zraka na spoju fiksnih i pokretnih djelova konstrukcije. Na uglovima konstrukcije ove brtve moraju bit zaljepljene. Brtve istih karakteristika ugrađuju se i na vanjskom i na unutarnjem spoju ostakljenja s osnovnom konstrukcijom profila</t>
  </si>
  <si>
    <t>Brtvljenja moraju odgovarati propisima  HRN-DIN 4102, dio 9.</t>
  </si>
  <si>
    <t>Okov mora odgovarati važećim propisima i zahtjevima iz opisa stavke. Okov je jednoručni i ugrađen je u profile tako da su vidljive samo šarke, kvake i rozete za pokrivanje brava. Tip kvaka i rozeta prema izboru projektanta je proizvod firme GIESSE (nije dopustiv plastični okov). Za prihvat vratnih krila na konstrukciju koriste se minimalno tri petlje za okov po krilu</t>
  </si>
  <si>
    <t>U cijenu svake pojedine stavke uključeno:</t>
  </si>
  <si>
    <t>-dobava svog materijala, sav vanjski i unutrašnji transport do mjesta ugradbe.</t>
  </si>
  <si>
    <t>Sve potrebne predradnje na pripremi otvora te uzimanje svih potrebnih mjera.</t>
  </si>
  <si>
    <t>-sve radne platforme, pomične i nepomične skele za radove prema navedenim visinama.
Jedinična cijena treba obuhvatiti:
  - sve proračune izvedbe za postizanje traženih karakteristika,
  - sav materijal za izradu gotovog proizvoda prema shemi i detaljima, dobavu, izradu i dopremu alata,      mehanizacije i uskladištenje,
  - potrebnu potkonstrukciju za montažu bravarskih elemenata;
  - izradu radioničkih nacrta te nabavu i dostavu traženih uzoraka;
  - potreban okov za funkcionalnu upotrebu,</t>
  </si>
  <si>
    <t xml:space="preserve"> - uzimanje potrebnih izmjera na objektu,
  - troškove radne snage za kompletan rad opisan u troškovniku
  - troškovi bravarske montaže sa brtvljenjem i zaštitom,
 - jednokratni osnovni premaz prema uvjetima antikorozivne zaštite u radioni, te kompletnu zaštitu sa finalnom obradom plastificiranjem ili eloksiranjem alu profila,
  - ostakljenje sa staklom označenim u shemi bravarije,
  - sve horizontalne i vertikalne transporte do mjesta montaže,
  - potrebnu radnu skelu,
  - čišćenje nakon završetka radova,
  - svu štetu kao i troškove popravka kao posljedica nepažnje u toku izvedbe,
  - troškove zaštite na radu,
  - troškove atesta.</t>
  </si>
  <si>
    <t>-dobava svog materijala, sav vanjski i unutrašnji transport do mjesta ugradbe, sav potreban okov (petlje, brave s ključem, zaustavnici, odbojnici, rubne letvice, spojni elementi za spajanje 2 i više prozora.</t>
  </si>
  <si>
    <t>- sva bravarija premazana antikorozivnim premazom, završno ličena u tonu prema izboru projektanta, te ostakljena. Ostakljenje staklom prema izboru projektanta.</t>
  </si>
  <si>
    <t>-sve radne platforme, pomične i nepomične skele za radove prema navedenim visinama.</t>
  </si>
  <si>
    <t>Okov mora odgovarati važećim propisima i zahtjevima iz opisa stavke. Okov je jednoručni i ugrađen je u profile tako da su vidljive samo šarke, kvake i rozete za pokrivanje brava. Tip kvaka i rozeta prema izboru projektanta je proizvod firme kao GIESSE (nije dopustiv plastični okov). Za prihvat vratnih krila na konstrukciju koriste se minimalno tri petlje za okov po krilu.</t>
  </si>
  <si>
    <t>STOLARSKI RADOVI</t>
  </si>
  <si>
    <t>-dobava svog materijala, sav vanjski i unutrašnji transport do mjesta ugradbe, sav potreban okov (petlje, brave s ključem, zaustavnici, odbojnici, rubne letvice, spojni elementi za spajanje 2 i više elemenata.</t>
  </si>
  <si>
    <t>- sva stoalrija premazana temeljnim premazom, završno ličena u tonu prema izboru projektanta, te ostakljena. Ostakljenje staklom prema izboru projektanta.</t>
  </si>
  <si>
    <t>KERAMIČARSKI I KAMENARSKI RADOVI</t>
  </si>
  <si>
    <t>OVI UVJETI SASTAVNI SU I NEODVOJIVI DIO OVOG TROŠKOVNIKA I NADOPUNJUJU OPIS STAVAKA U ODGOVARAJUĆIM RADOVIMA.</t>
  </si>
  <si>
    <t>PRIPREMNI RADOVI</t>
  </si>
  <si>
    <t>SVEUKUPNO</t>
  </si>
  <si>
    <t>Sve mjere obavezno uzimati na licu mjesta!</t>
  </si>
  <si>
    <t>Sva kitanja i silikoniranja uključena su u cijenama pojedinih stavaka.</t>
  </si>
  <si>
    <t xml:space="preserve"> </t>
  </si>
  <si>
    <t xml:space="preserve">STOLARSKI RADOVI </t>
  </si>
  <si>
    <t>Æ 5/4" ( 40x5,6 mm )</t>
  </si>
  <si>
    <t>armatura</t>
  </si>
  <si>
    <t>Jedinična  cijena  betonskih  i  armiranobetonskih  radova  sadržava:</t>
  </si>
  <si>
    <t>· sav  potreban  materijal, te sav  potreban  rad  uključujući  i  unutarnji  transport,</t>
  </si>
  <si>
    <t>· zaštitu  betonskih  i  armiranobetonskih  konstrukcija od  djelovanja atmosferilija  i  temperaturnih  utjecaja,</t>
  </si>
  <si>
    <t>· sve  potrebne  skele, uključujući  podupiranje, učvršćivanje, prilaze, mostove  i  dr.  te  skidanje  oplate,</t>
  </si>
  <si>
    <t>· ubacivanje  betona  u  oplatu,</t>
  </si>
  <si>
    <t>· kvašenje  oplate  i  mazanje  kalupa,</t>
  </si>
  <si>
    <t>· izradu, uskladištavanje i postavu  montažnih  elemenata,</t>
  </si>
  <si>
    <t>· sve  otvore  za  prolaz  struje,  kanalizacije  i  dr.,</t>
  </si>
  <si>
    <t>· mjere  po  TZ  i  drugim  postojećim  propisima,</t>
  </si>
  <si>
    <t>· dovođenje  vode, plina  i  struje  od  priključka  na gradilištu  do  mjesta  potrošnje,</t>
  </si>
  <si>
    <t>· čišćenje po završetku radova.</t>
  </si>
  <si>
    <t>Ovi  opći  uvjeti  mijenjaju  se  ili  nadopunjuju  opisom   pojedine  stavke  troškovnika.</t>
  </si>
  <si>
    <r>
      <t>Nabava, doprema i montaža</t>
    </r>
    <r>
      <rPr>
        <b/>
        <sz val="10"/>
        <rFont val="Calibri"/>
        <family val="2"/>
        <charset val="238"/>
        <scheme val="minor"/>
      </rPr>
      <t xml:space="preserve"> polipropilenskih cijevi</t>
    </r>
    <r>
      <rPr>
        <sz val="10"/>
        <rFont val="Calibri"/>
        <family val="2"/>
        <charset val="238"/>
        <scheme val="minor"/>
      </rPr>
      <t xml:space="preserve"> za instalaciju prema EN ISO 15874 sa svim potrebnim spojnicama, fitinzima, ovješenjem izolacijom te spojnim i brtvenim materijalom. Izolacija cijevi u zidnim usjecima Armafleksom od 4 mm, a vidljive cijevi Armafleksom od 9 mm. U stvaci uračunat sav potreban materijal, rad i izolacija. </t>
    </r>
  </si>
  <si>
    <t>Kod izvedbe zidarskih radova imaju se u svemu primjenjivati postojeći propisi i standardi prema Tehničkom propisu za zidane konstrukcije (NN 01/07).</t>
  </si>
  <si>
    <t>a) zidovi</t>
  </si>
  <si>
    <t xml:space="preserve">    oplata</t>
  </si>
  <si>
    <t>l</t>
  </si>
  <si>
    <t>RB</t>
  </si>
  <si>
    <t>OPIS STAVKE</t>
  </si>
  <si>
    <t>JED. MJ.</t>
  </si>
  <si>
    <t>KOLIČINA</t>
  </si>
  <si>
    <t>JEDINIČNA CIJENA</t>
  </si>
  <si>
    <t>Izrada, dobava i ugradnja toplinske izolacije pročelja ETICS sustavom.</t>
  </si>
  <si>
    <t xml:space="preserve">    beton</t>
  </si>
  <si>
    <t xml:space="preserve">    armatura</t>
  </si>
  <si>
    <t>m1</t>
  </si>
  <si>
    <t xml:space="preserve">   beton</t>
  </si>
  <si>
    <t xml:space="preserve">   oplata</t>
  </si>
  <si>
    <t xml:space="preserve">   armatura</t>
  </si>
  <si>
    <t>b) stropovi</t>
  </si>
  <si>
    <t>Stavka uključuje kamen, ljepilo, odnosno cementni mort, masu za fugiranje, kao i sav materijal i rad potreban za ugradnju kamena. Obračun po kompletnoj izvršenoj montaži kamena.</t>
  </si>
  <si>
    <t>Ograde se izrađuju po narudžbi, prema shemama i opisima, te prema standardnim detaljima proizvođača - izvođača, čije radioničke nacrte ovjerava projektant.</t>
  </si>
  <si>
    <t>ALU STOLARIJA</t>
  </si>
  <si>
    <t>Za sve stavke iz opisa ovog troškovnika, kao i za sve spojeve i opšave, izvođač je dužan sačiniti radioničke nacrte koji prije same izrade moraju biti prihvaćeni od strane investitora odnosno nadzornog inženjera.</t>
  </si>
  <si>
    <t>Investitor odabire vrstu kamena kao i način završne obrade.</t>
  </si>
  <si>
    <t>Predviđa se zaštita svih vanjskih kamenih površina protiv utjecaja vode, te ulja na mjestima gdje  postoji mogućnost takvog onečišćenja.</t>
  </si>
  <si>
    <t>GIPSKARTONSKI RADOVI</t>
  </si>
  <si>
    <t>PONUĐENI SUSTAV I PROIZVOĐAČ:</t>
  </si>
  <si>
    <t>KROVOPOKRIVAČKI RADOVI</t>
  </si>
  <si>
    <t>Izrada termo-izolacione podloge kontaktne ETICS fasade na vanjskim zidovima izolacijskim pločama  od fasadnog ekspandiranog polistirena (EPS-F) prema HRN EN 13164 s preklopom. 
Na podlogu od betona/opeke ploče se lijepe specijalnim cementnim mortom. 
Prvi red ploča umeće se u rubni profil, ploče se slažu sa izmaknutim reškama, te se dodatno učvršćuju pričvrsnicama po uputama proizvođača.
Površina se gleta specijalnim cementnim mortom u dva sloja uz armiranje staklenom mrežicom.
Na otvore i kuteve potrebno je postaviti dodatna ojačanja prema uputama proizvođača.
Pročelja fasade završno obrađena akrilnom žbukom svijetle nijanse, glatke teksture, u debljini 5 mm.
Obračunom je obuhvaćena dobava materijala, potrebna sredstva i rad, te izrada fasade do putpune gotovosti.</t>
  </si>
  <si>
    <t>pročelja EPS-F d=8 cm</t>
  </si>
  <si>
    <t xml:space="preserve">Izrada, dobava stavki stolarije sa svim potrebnim okovom, uključujući kvake i brave po izboru Investitora.  Završna obrada drvenih pozicija je lakiranje ili ličenje po izboru projektanta. Ugradnja je u zid od blok opeke ili AB zid debljine 15,0-30,0 cm. Sve mjere uzeti na licu mjesta.
</t>
  </si>
  <si>
    <t xml:space="preserve"> - sljeme, grebeni</t>
  </si>
  <si>
    <t>pročelja EPS-F d=3 cm</t>
  </si>
  <si>
    <t>a) gipskartonske ploče,tip kao A13</t>
  </si>
  <si>
    <t>b) vlagootporne gipskartonske ploče, tip kao H13</t>
  </si>
  <si>
    <t xml:space="preserve">Dobava materijala i obrada žbukanih zidova i stropova te zidova i stropova izvedenoih od gipskartonskih ploča prvoklasnom disperzivnom bojom. Bojanje u tonu prema odabiru boje od strane investitora. Boju odabire investitor, prema predočenoj ton karti, u pastelnom tonu. U cijenu su uključene sve potrebne predradnje (gletanje 2x, brušenje, impregnacija). Eventualno potrebna skela je uključena u cijenu. Bojanje se izvodi trokratno uz prethodno nanošenje temeljnog sloja. </t>
  </si>
  <si>
    <t>obrada lindi-čelo i podgled EPS-F d=3 cm</t>
  </si>
  <si>
    <r>
      <t>Izrada</t>
    </r>
    <r>
      <rPr>
        <b/>
        <sz val="10"/>
        <rFont val="Century Gothic"/>
        <family val="2"/>
        <charset val="238"/>
      </rPr>
      <t xml:space="preserve"> nanosne skele</t>
    </r>
    <r>
      <rPr>
        <sz val="10"/>
        <rFont val="Century Gothic"/>
        <family val="2"/>
        <charset val="238"/>
      </rPr>
      <t xml:space="preserve"> sa izradom pomoćnih fiksnih točaka. Sve izvesti prema elaboratu iskolčenja.</t>
    </r>
  </si>
  <si>
    <r>
      <rPr>
        <b/>
        <sz val="10"/>
        <rFont val="Century Gothic"/>
        <family val="2"/>
        <charset val="238"/>
      </rPr>
      <t>Krpanje</t>
    </r>
    <r>
      <rPr>
        <sz val="10"/>
        <rFont val="Century Gothic"/>
        <family val="2"/>
        <charset val="238"/>
      </rPr>
      <t xml:space="preserve"> </t>
    </r>
    <r>
      <rPr>
        <b/>
        <sz val="10"/>
        <rFont val="Century Gothic"/>
        <family val="2"/>
        <charset val="238"/>
      </rPr>
      <t>šliceva</t>
    </r>
    <r>
      <rPr>
        <sz val="10"/>
        <rFont val="Century Gothic"/>
        <family val="2"/>
        <charset val="238"/>
      </rPr>
      <t xml:space="preserve"> po ugradnji instalacija u cijeloj građevini. Krpanje se izvodi cementnim špricom i žbukom.</t>
    </r>
  </si>
  <si>
    <r>
      <t xml:space="preserve">Dobava materijala te izvedba </t>
    </r>
    <r>
      <rPr>
        <b/>
        <sz val="10"/>
        <rFont val="Century Gothic"/>
        <family val="2"/>
        <charset val="238"/>
      </rPr>
      <t>cementnog estriha</t>
    </r>
    <r>
      <rPr>
        <sz val="10"/>
        <rFont val="Century Gothic"/>
        <family val="2"/>
        <charset val="238"/>
      </rPr>
      <t>. Uz rubove estrih je potrebno dilatirati zvučnoizolacijskom trakom debljine 1 cm, kako bi se osigurao prekid zvučnog mosta. Cementni estrih obavezno armirati vlaknima. U estrih umještati tekućinu za podno grijanje koja je uključena u strojarskom troškovniku. U stavci uključena nabava i ugradnja polietilenske folije prije ugradnje samog estriha. Sve prema nacrtnoj dokumentaciji. Ispod estriha se nalazi ugrađena toplinska/zvučna izolacija koja je obrađena u poglavlju V.Izolaterski radovi.</t>
    </r>
  </si>
  <si>
    <r>
      <t xml:space="preserve">Postava </t>
    </r>
    <r>
      <rPr>
        <b/>
        <sz val="10"/>
        <rFont val="Century Gothic"/>
        <family val="2"/>
        <charset val="238"/>
      </rPr>
      <t>opečnih nadvoja</t>
    </r>
    <r>
      <rPr>
        <sz val="10"/>
        <rFont val="Century Gothic"/>
        <family val="2"/>
        <charset val="238"/>
      </rPr>
      <t xml:space="preserve"> iznad prozora i vrata u produžnom mortu 1:2:6. U stavku uključiti sidrenje u postojeće zidove od opeke i od armiranog betona. U cijenu je uključen sav  rad i materijal. </t>
    </r>
  </si>
  <si>
    <r>
      <t xml:space="preserve">Dobava i ugradnja </t>
    </r>
    <r>
      <rPr>
        <b/>
        <sz val="10"/>
        <rFont val="Century Gothic"/>
        <family val="2"/>
        <charset val="238"/>
      </rPr>
      <t>limenog opšava krovne uvale</t>
    </r>
    <r>
      <rPr>
        <sz val="10"/>
        <rFont val="Century Gothic"/>
        <family val="2"/>
        <charset val="238"/>
      </rPr>
      <t xml:space="preserve"> razvijene šririne max 66 cm. Stavka predviđa izradu opšava od pocinčanog lima 0,55 mm, obojanog prema odabiru investitora, komplet s pričvrsnim materijalom. Obračun po m1.</t>
    </r>
  </si>
  <si>
    <r>
      <rPr>
        <b/>
        <sz val="10"/>
        <rFont val="Century Gothic"/>
        <family val="2"/>
        <charset val="238"/>
      </rPr>
      <t>Ručno otucanje stare fasadne žbuke završnih slojeva fasade za zidove koji se zadržavaju te čišćenje postojećih kamenih zidova.</t>
    </r>
    <r>
      <rPr>
        <sz val="10"/>
        <rFont val="Century Gothic"/>
        <family val="2"/>
        <charset val="238"/>
      </rPr>
      <t xml:space="preserve"> Stavka obuhvaća sav potreban rad i pomoćni materijal, skelu, te ukrcaj i odvoz materijala na deponiju. U cijenu uključena i cijena deponije. Nadzor će odrediti potrebnu količinu otucanja žbuke, kada se započne s radovima i vidi stvarno stanje postojeće žbuke na građevini. Obračun po m2 površine s koje se otuca žbuka.</t>
    </r>
  </si>
  <si>
    <r>
      <rPr>
        <b/>
        <sz val="10"/>
        <rFont val="Century Gothic"/>
        <family val="2"/>
        <charset val="238"/>
      </rPr>
      <t>Nasipavanje, niveliranje i nabijanje podloge ispod AB ploče terase na tlu</t>
    </r>
    <r>
      <rPr>
        <sz val="10"/>
        <rFont val="Century Gothic"/>
        <family val="2"/>
        <charset val="238"/>
      </rPr>
      <t>, čistim kamenim materijalom zrna 16-64 mm, u sloju 25 cm.
Obračun po m3 ugrađenog materijala.</t>
    </r>
  </si>
  <si>
    <r>
      <t xml:space="preserve">Izrada, dobava i ugradnja polimercementnog </t>
    </r>
    <r>
      <rPr>
        <b/>
        <sz val="10"/>
        <rFont val="Century Gothic"/>
        <family val="2"/>
        <charset val="238"/>
      </rPr>
      <t>hidroizolacijskog premaza sanitarija za osoblje i goste</t>
    </r>
    <r>
      <rPr>
        <sz val="10"/>
        <rFont val="Century Gothic"/>
        <family val="2"/>
        <charset val="238"/>
      </rPr>
      <t>. Na estrih u sanitarnim čvorovima i zidove u dijelu tuš-kabina u punoj visini prostorije  se nanosi polimercementni premaz, spoj vertikalne i horizontalne plohe potrebno dodatno obraditi ugradnjom dilatacionih brtvi, sve prema uputama odabranog proizvođača HI. Odabrana izolacija mora biti kompatibilna za daljnju postavu keramičkih pločica kao podne i zidne obloge.</t>
    </r>
  </si>
  <si>
    <r>
      <t xml:space="preserve">Izrada, dobava i ugradnja </t>
    </r>
    <r>
      <rPr>
        <b/>
        <sz val="10"/>
        <rFont val="Century Gothic"/>
        <family val="2"/>
        <charset val="238"/>
      </rPr>
      <t xml:space="preserve">polimercementnog hidroizolacijskog premaza krovne atike ravnog krova. </t>
    </r>
    <r>
      <rPr>
        <sz val="10"/>
        <rFont val="Century Gothic"/>
        <family val="2"/>
        <charset val="238"/>
      </rPr>
      <t xml:space="preserve">
Obračun po m1.</t>
    </r>
  </si>
  <si>
    <r>
      <t xml:space="preserve">Izrada, dobava i ugradnja </t>
    </r>
    <r>
      <rPr>
        <b/>
        <sz val="10"/>
        <rFont val="Century Gothic"/>
        <family val="2"/>
        <charset val="238"/>
      </rPr>
      <t>toplinske izolacije ploče ravnog krova - XPS 15 cm</t>
    </r>
    <r>
      <rPr>
        <sz val="10"/>
        <rFont val="Century Gothic"/>
        <family val="2"/>
        <charset val="238"/>
      </rPr>
      <t>. 
U jediničnoj cijeni obračunat sav potreban rad i materijal.</t>
    </r>
  </si>
  <si>
    <r>
      <t xml:space="preserve">Izrada i ugradnja </t>
    </r>
    <r>
      <rPr>
        <b/>
        <sz val="10"/>
        <rFont val="Century Gothic"/>
        <family val="2"/>
        <charset val="238"/>
      </rPr>
      <t>limenog opšava - gurle po horizontalnom krovnom vijencu.</t>
    </r>
    <r>
      <rPr>
        <sz val="10"/>
        <rFont val="Century Gothic"/>
        <family val="2"/>
        <charset val="238"/>
      </rPr>
      <t xml:space="preserve"> Stavka uključuje izradu i ugradnju limova grule polukružnog presjeka, izrađenih iz pocinčanog lima d=0,55 mm, obojanih prema odabiru investitora, razvijene širine max 66 cm. 
Obračun po m1.</t>
    </r>
  </si>
  <si>
    <r>
      <t xml:space="preserve">Izrada i ugradnja </t>
    </r>
    <r>
      <rPr>
        <b/>
        <sz val="10"/>
        <rFont val="Century Gothic"/>
        <family val="2"/>
        <charset val="238"/>
      </rPr>
      <t>limenog opšava kosog krovnog vijenca.</t>
    </r>
    <r>
      <rPr>
        <sz val="10"/>
        <rFont val="Century Gothic"/>
        <family val="2"/>
        <charset val="238"/>
      </rPr>
      <t xml:space="preserve"> Stavka uključuje izradu i ugradnju limova, izrađenih iz pocinčanog lima d=0,55 mm, obojanih prema odabiru investitora, razvijene širine max 66 cm.
Obračun po m1.</t>
    </r>
  </si>
  <si>
    <r>
      <t>Izrada i ugradnja</t>
    </r>
    <r>
      <rPr>
        <b/>
        <sz val="10"/>
        <rFont val="Century Gothic"/>
        <family val="2"/>
      </rPr>
      <t xml:space="preserve"> limenog opšava krovnog nadozida - atike ravnog krova</t>
    </r>
    <r>
      <rPr>
        <sz val="10"/>
        <rFont val="Century Gothic"/>
        <family val="2"/>
        <charset val="238"/>
      </rPr>
      <t>. Stavka uključuje izradu i ugradnju limova, izrađenih iz pocinčanog lima d=0,55 mm, obojanih prema odabiru investitora, razvijene širine max 66 cm. 
Obračun po m1.</t>
    </r>
  </si>
  <si>
    <t>IX</t>
  </si>
  <si>
    <r>
      <rPr>
        <b/>
        <sz val="10"/>
        <rFont val="Century Gothic"/>
        <family val="2"/>
      </rPr>
      <t>Nabava keramičkih vanjskih, podnih pločica</t>
    </r>
    <r>
      <rPr>
        <sz val="10"/>
        <rFont val="Century Gothic"/>
        <family val="2"/>
      </rPr>
      <t xml:space="preserve"> I klase, protukliznih, prema odabiru investitora.</t>
    </r>
  </si>
  <si>
    <r>
      <rPr>
        <b/>
        <sz val="10"/>
        <rFont val="Century Gothic"/>
        <family val="2"/>
      </rPr>
      <t>Polaganje keramičkih vanjskih, podnih pločica</t>
    </r>
    <r>
      <rPr>
        <sz val="10"/>
        <rFont val="Century Gothic"/>
        <family val="2"/>
      </rPr>
      <t xml:space="preserve"> I klase, protukliznih, prema odabiru investitora. Pločice se polažu ljepljenjem fleksibilnim ljepilom na prethodno izveden cementni estrih. Prije polaganja pod otprašiti i odmastiti. Podne pločice polagati s fugom od d=2 mm, a pločice fugirati masom u boji prema odabiru investitora. Sve zajedno sa uglovnim ALU/INOX lajsnama te silikoniranjem spojeva zidova i poda. Po završetku polaganja plohe oprati.</t>
    </r>
  </si>
  <si>
    <r>
      <t xml:space="preserve">Izrada, dobava i ugradnja </t>
    </r>
    <r>
      <rPr>
        <b/>
        <sz val="10"/>
        <rFont val="Century Gothic"/>
        <family val="2"/>
      </rPr>
      <t>jednokrilnih unutarnjih kliznih punih "pocket"  vrata.</t>
    </r>
    <r>
      <rPr>
        <sz val="10"/>
        <rFont val="Century Gothic"/>
        <family val="2"/>
      </rPr>
      <t xml:space="preserve"> Konstrukcija čini masiv smreke, vratno krilo je glatko (konstrukcija masiv s MDF-om bojan prema RAL-u).
U stavci uključen i sav potreban okov, brave, rozete i kvake. Materijal okova četkani krom. U cijenu stavke uračunati i zaustavljači za vrata u podu.
Sve kompletno izvedeno za suhu montažu, sa svim vezivnim i pomoćnim materijalom, dovratnicima, okovom, kvakama i štitnicima, te cilindričnom bravom.
Ugradnja suhom montažom.
Vratno krilo sa opšavom štokova, te kazetom za gipskartonski zid u cijeni.</t>
    </r>
  </si>
  <si>
    <t>Okov: klizni harmo mehanizam i ručke sa unutarnje strane.</t>
  </si>
  <si>
    <t>Uključeni svi aluminijski opšavi, prilključak
sa podom, stropom, kutevi, podštok, kadica za kondenzat.</t>
  </si>
  <si>
    <r>
      <t xml:space="preserve">Izrada i ugradnja limenog </t>
    </r>
    <r>
      <rPr>
        <b/>
        <sz val="10"/>
        <rFont val="Century Gothic"/>
        <family val="2"/>
      </rPr>
      <t>opšava oko odzračnih kanalizacijskih cijevi</t>
    </r>
    <r>
      <rPr>
        <sz val="10"/>
        <rFont val="Century Gothic"/>
        <family val="2"/>
      </rPr>
      <t xml:space="preserve"> Ø100 mm iznad krova. Stavka uključuje izradu i ugradnju limenih tuljaka, iz pocinčanog lima d=0,55 mm, obojanog prema odabiru investitora, razvijene širine max 33 cm. </t>
    </r>
  </si>
  <si>
    <r>
      <t>Izrada i ugradnja</t>
    </r>
    <r>
      <rPr>
        <b/>
        <sz val="10"/>
        <rFont val="Century Gothic"/>
        <family val="2"/>
      </rPr>
      <t xml:space="preserve"> limenog opšava - oko izlaza strojarskih instalacija na krovu.</t>
    </r>
    <r>
      <rPr>
        <sz val="10"/>
        <rFont val="Century Gothic"/>
        <family val="2"/>
      </rPr>
      <t xml:space="preserve"> Stavka uključuje izradu i ugradnju limova, izrađenih iz pocinčanog lima d=0,55 mm, obojanih prema odabiru investitora, razvijene širine max 50 cm. 
Obračun po m1.</t>
    </r>
  </si>
  <si>
    <r>
      <t xml:space="preserve">Dobava i ugradnja </t>
    </r>
    <r>
      <rPr>
        <b/>
        <sz val="10"/>
        <rFont val="Century Gothic"/>
        <family val="2"/>
        <charset val="238"/>
      </rPr>
      <t xml:space="preserve">toplinske izolacije na kosim krovnim plohama AB krovišta. Toplinska izolacija od mekane </t>
    </r>
    <r>
      <rPr>
        <sz val="10"/>
        <rFont val="Century Gothic"/>
        <family val="2"/>
        <charset val="238"/>
      </rPr>
      <t>mineralne vune debljine 12 cm.</t>
    </r>
  </si>
  <si>
    <r>
      <t xml:space="preserve">Dobava i pokrivanje </t>
    </r>
    <r>
      <rPr>
        <b/>
        <sz val="10"/>
        <rFont val="Century Gothic"/>
        <family val="2"/>
        <charset val="238"/>
      </rPr>
      <t>kosog</t>
    </r>
    <r>
      <rPr>
        <sz val="10"/>
        <rFont val="Century Gothic"/>
        <family val="2"/>
        <charset val="238"/>
      </rPr>
      <t xml:space="preserve"> </t>
    </r>
    <r>
      <rPr>
        <b/>
        <sz val="10"/>
        <rFont val="Century Gothic"/>
        <family val="2"/>
        <charset val="238"/>
      </rPr>
      <t>krova građevine, mediteran crijepom tipa Tondach "VENERA"</t>
    </r>
    <r>
      <rPr>
        <sz val="10"/>
        <rFont val="Century Gothic"/>
        <family val="2"/>
        <charset val="238"/>
      </rPr>
      <t>. U stavci je obuhvaćena dobava, ugradnja, potreban materijal, rad ljudi, horizontalni i vertikalni transport. Obračun po m2 kose površine.</t>
    </r>
  </si>
  <si>
    <r>
      <t>Izrada, dobava i ugradnja</t>
    </r>
    <r>
      <rPr>
        <b/>
        <sz val="10"/>
        <rFont val="Century Gothic"/>
        <family val="2"/>
        <charset val="238"/>
      </rPr>
      <t xml:space="preserve"> hidroizolacije-parna brana na ravnom krovu. </t>
    </r>
    <r>
      <rPr>
        <sz val="10"/>
        <rFont val="Century Gothic"/>
        <family val="2"/>
        <charset val="238"/>
      </rPr>
      <t xml:space="preserve">Plohe se premažu sa bitumenskim premazom, a nakon toga se točkasto zavaruje jedan sloj bitumenske ljepenke sa aluminijskom folijom.
</t>
    </r>
  </si>
  <si>
    <r>
      <t xml:space="preserve">Izrada, dobava i ugradnja </t>
    </r>
    <r>
      <rPr>
        <b/>
        <sz val="10"/>
        <rFont val="Century Gothic"/>
        <family val="2"/>
        <charset val="238"/>
      </rPr>
      <t>TPO folije na ravnom krovu.</t>
    </r>
    <r>
      <rPr>
        <sz val="10"/>
        <rFont val="Century Gothic"/>
        <family val="2"/>
        <charset val="238"/>
      </rPr>
      <t xml:space="preserve"> Nanosi se na suhu i očišćenu podlogu. U cijenu je uključena i obrada spojeva ploče i zidova te prodora dimnjaka i instalacijskih cijevi i zaštita hidroizolacije slojem šljunka. Odabrana hidroizolacija mora biti kompatibilna sa slojem XPS-a ma koji se postavlja.</t>
    </r>
  </si>
  <si>
    <r>
      <t xml:space="preserve">Dobava i ugradnja </t>
    </r>
    <r>
      <rPr>
        <b/>
        <sz val="10"/>
        <rFont val="Century Gothic"/>
        <family val="2"/>
        <charset val="238"/>
      </rPr>
      <t>toplinske i zvučne izolacije</t>
    </r>
    <r>
      <rPr>
        <sz val="10"/>
        <rFont val="Century Gothic"/>
        <family val="2"/>
        <charset val="238"/>
      </rPr>
      <t xml:space="preserve"> ispod </t>
    </r>
    <r>
      <rPr>
        <b/>
        <sz val="10"/>
        <rFont val="Century Gothic"/>
        <family val="2"/>
        <charset val="238"/>
      </rPr>
      <t>estriha</t>
    </r>
    <r>
      <rPr>
        <sz val="10"/>
        <rFont val="Century Gothic"/>
        <family val="2"/>
        <charset val="238"/>
      </rPr>
      <t xml:space="preserve">.
Debljina EPS-T ploča prema nacrtnoj dokumentaciji. </t>
    </r>
  </si>
  <si>
    <r>
      <rPr>
        <b/>
        <sz val="10"/>
        <rFont val="Century Gothic"/>
        <family val="2"/>
        <charset val="238"/>
      </rPr>
      <t>Ručno otucanje stare žbuke za zidova koji se zadržavaju.</t>
    </r>
    <r>
      <rPr>
        <sz val="10"/>
        <rFont val="Century Gothic"/>
        <family val="2"/>
        <charset val="238"/>
      </rPr>
      <t xml:space="preserve"> Stavka obuhvaća sav potreban rad i pomoćni materijal, skelu, te ukrcaj i odvoz materijala na deponiju. U cijenu uključena i cijena deponije. Nadzor će odrediti potrebnu količinu otucanja žbuke, kada se započne s radovima i vidi stvarno stanje postojeće žbuke na građevini. Obračun po m2 površine s koje se otuca žbuka.</t>
    </r>
  </si>
  <si>
    <r>
      <t xml:space="preserve">Strojno-ručni iskop </t>
    </r>
    <r>
      <rPr>
        <b/>
        <sz val="10"/>
        <rFont val="Century Gothic"/>
        <family val="2"/>
        <charset val="238"/>
      </rPr>
      <t xml:space="preserve">trakastih temelja </t>
    </r>
    <r>
      <rPr>
        <sz val="10"/>
        <rFont val="Century Gothic"/>
        <family val="2"/>
        <charset val="238"/>
      </rPr>
      <t>na zemljištu u materijalu III-V kategorije s pravilnim odsjecanjem bočnih stranica te izravnavanjem dna i sa utovarom i odvozom iskopanog materijala na deponij.
Obračun po m3.</t>
    </r>
  </si>
  <si>
    <r>
      <rPr>
        <b/>
        <sz val="10"/>
        <rFont val="Century Gothic"/>
        <family val="2"/>
        <charset val="238"/>
      </rPr>
      <t>Nasipavanje, planiranje i nabijanje podloge</t>
    </r>
    <r>
      <rPr>
        <sz val="10"/>
        <rFont val="Century Gothic"/>
        <family val="2"/>
        <charset val="238"/>
      </rPr>
      <t xml:space="preserve"> čistim kamenim materijalom u debljini sloja od 25 cm, ispod trakastih temelja, prema potrebi u slojevima, sa poravnavanjem gornje površine na točnost +/- 3 cm. Obavezna je kontrola zbijenosti koja mora iznositi min. 40 mN/m2. 
Obračun po m3 ugrađenog materijala.</t>
    </r>
  </si>
  <si>
    <r>
      <rPr>
        <b/>
        <sz val="10"/>
        <rFont val="Century Gothic"/>
        <family val="2"/>
        <charset val="238"/>
      </rPr>
      <t>Nasipavanje, niveliranje i nabijanje podloge ispod AB ploče građevine</t>
    </r>
    <r>
      <rPr>
        <sz val="10"/>
        <rFont val="Century Gothic"/>
        <family val="2"/>
        <charset val="238"/>
      </rPr>
      <t>, čistim kamenim materijalom zrna 16-64 mm, u sloju 25 cm.
Obračun po m3 ugrađenog materijala.</t>
    </r>
  </si>
  <si>
    <r>
      <t xml:space="preserve">Zidanje </t>
    </r>
    <r>
      <rPr>
        <b/>
        <sz val="10"/>
        <rFont val="Century Gothic"/>
        <family val="2"/>
        <charset val="238"/>
      </rPr>
      <t>pregradnih opečnih zidova</t>
    </r>
    <r>
      <rPr>
        <sz val="10"/>
        <rFont val="Century Gothic"/>
        <family val="2"/>
        <charset val="238"/>
      </rPr>
      <t xml:space="preserve"> debljine 10 cm u produžnom mortu 1:2:6. U stavku uključiti sidrenje u postojeće zidove od opeke i od armiranog betona, kao i nadvoje. U cijenu je uključen sav rad i materijal. 
</t>
    </r>
  </si>
  <si>
    <r>
      <t xml:space="preserve">Obrada unutarnjih zidova </t>
    </r>
    <r>
      <rPr>
        <b/>
        <sz val="10"/>
        <rFont val="Century Gothic"/>
        <family val="2"/>
        <charset val="238"/>
      </rPr>
      <t>žbukanjem produžnom žbukom na bazi vapna i cementa</t>
    </r>
    <r>
      <rPr>
        <sz val="10"/>
        <rFont val="Century Gothic"/>
        <family val="2"/>
        <charset val="238"/>
      </rPr>
      <t>, s prethodnim prskanjem rijetkom cementnom žbukom u dva sloja, grubom i finom završnom žbukom. U stavki obuhvaćen sav potreban materijal, potrebna sredstva i rad za strojnu ugradnju žbuke na sve unutarnje ab zidove i zidove od opekarskih blokova, te stropove i plohe a.b. ploča, uz prethodnu ugradnju pocinčanih kutnih profila, sve spremno za završno bojanje.
Obračun po:</t>
    </r>
  </si>
  <si>
    <r>
      <rPr>
        <b/>
        <sz val="10"/>
        <rFont val="Century Gothic"/>
        <family val="2"/>
      </rPr>
      <t>Nabava keramičkih podnih i zidnih pločica</t>
    </r>
    <r>
      <rPr>
        <sz val="10"/>
        <rFont val="Century Gothic"/>
        <family val="2"/>
      </rPr>
      <t xml:space="preserve"> I klase prema odabiru investitora. </t>
    </r>
  </si>
  <si>
    <r>
      <rPr>
        <b/>
        <sz val="10"/>
        <rFont val="Century Gothic"/>
        <family val="2"/>
      </rPr>
      <t>Sanacija postojećeg kamenog zida</t>
    </r>
    <r>
      <rPr>
        <sz val="10"/>
        <rFont val="Century Gothic"/>
        <family val="2"/>
      </rPr>
      <t xml:space="preserve"> koja uključuje čišćenje, fugiranje te sve nepredvidive radove. 
Stavka uključuje sanaciju kamenog zida s lukovima na terasi i niskog ogradnog zida. Potrebna skela je uključena u cijenu.</t>
    </r>
  </si>
  <si>
    <t>OPREMA</t>
  </si>
  <si>
    <t>D</t>
  </si>
  <si>
    <t>OPREMA TIP 2 - NAMJEŠTAJ PO MJERI</t>
  </si>
  <si>
    <t>TIP 2 - NAMJEŠTAJ PO MJERI</t>
  </si>
  <si>
    <t>OPREMA TIP 1</t>
  </si>
  <si>
    <t>OPREMANJE</t>
  </si>
  <si>
    <t>TIP 1 - OPREMA</t>
  </si>
  <si>
    <t>ŠANK</t>
  </si>
  <si>
    <t>ZATVORENI PROSTOR RESTORANA</t>
  </si>
  <si>
    <t>Stolovi fi 130 cm (6 SM)</t>
  </si>
  <si>
    <t>Stolovi 130 x 80 cm (4 SM)</t>
  </si>
  <si>
    <t>Stolice</t>
  </si>
  <si>
    <t xml:space="preserve"> - Model: Marseille 3 Steel Mesh ili jednakovrijedan
Baza: crna, tkanina: grubi platno, tekstura lan u bežboji prema referenci boje stola 527</t>
  </si>
  <si>
    <t xml:space="preserve"> - ploča laminat 129x79 cm, d= 20 mm, boja 527
ili jednakovrijedan</t>
  </si>
  <si>
    <t xml:space="preserve"> - baza ARKI - ARK 3, boja nero 
ili jednakovrijedan
(2 baze na svaki stol)</t>
  </si>
  <si>
    <t xml:space="preserve"> - baza ARKI - ARK 5, boja nero 
ili jednakovrijedan</t>
  </si>
  <si>
    <t>NATKRIVENA TERASA RESTORANA</t>
  </si>
  <si>
    <t xml:space="preserve"> - baza ARKI - ARK 4, boja nero 
ili jednakovrijedan</t>
  </si>
  <si>
    <t xml:space="preserve"> - ploča compact 89x89 cm,boja 527
ili jednakovrijedan</t>
  </si>
  <si>
    <t>NATKRIVENA TERASA BARA</t>
  </si>
  <si>
    <t xml:space="preserve"> - ploča compact fi 89 cm,boja 527
ili jednakovrijedan</t>
  </si>
  <si>
    <t>Model: Traminer ili jednakovrijedan</t>
  </si>
  <si>
    <t>Barske stolice</t>
  </si>
  <si>
    <t>Lounge sjedenje</t>
  </si>
  <si>
    <t>Model: Garnitura Diva ili jednakovrijedan</t>
  </si>
  <si>
    <t xml:space="preserve"> - trosjed dim 179x80 cm (1 kom)</t>
  </si>
  <si>
    <t xml:space="preserve"> - fotelja dim 80x80 cm (2 kom)</t>
  </si>
  <si>
    <t xml:space="preserve"> - stolić dim 93x58 cm (1 kom)</t>
  </si>
  <si>
    <t>NENATKRIVENA TERASA RESTORANA</t>
  </si>
  <si>
    <t>Stolovi 130x90 cm (4 SM)</t>
  </si>
  <si>
    <t>Stolovi 90x90 cm (4 SM)</t>
  </si>
  <si>
    <t>Stolovi fi 80 cm (4 SM)</t>
  </si>
  <si>
    <t xml:space="preserve"> - baza ARKI - ARK 4, boja nero 
ili jednakovrijedan
(2 baze na svaki stol)</t>
  </si>
  <si>
    <t xml:space="preserve"> - ploča compact 129x89 cm,boja 527
ili jednakovrijedan</t>
  </si>
  <si>
    <t>Model: Lady ili jednakovrijedan</t>
  </si>
  <si>
    <t>NENATKRIVENA TERASA BARA</t>
  </si>
  <si>
    <t xml:space="preserve">Vaza </t>
  </si>
  <si>
    <t>Model: Drop, boja kamen siva ili jednakovrijedna</t>
  </si>
  <si>
    <t>Vaza</t>
  </si>
  <si>
    <t>dim: fi69 cm, h 73 cm</t>
  </si>
  <si>
    <t>Model: Harbo, boja bijela ili jednakovrijedna</t>
  </si>
  <si>
    <t>dim: fi 94 cm, h 175 cm</t>
  </si>
  <si>
    <t>Tabure u predprostoru sanitarija</t>
  </si>
  <si>
    <t>Uredska stolica za šefa kuhinje</t>
  </si>
  <si>
    <t>Model: DC Mamba W42 ili jednakovrijedan</t>
  </si>
  <si>
    <t>Kanta za otpadtke za šefa kuhinje</t>
  </si>
  <si>
    <t>TIP 3 - GOTOVI NAMJEŠTAJ</t>
  </si>
  <si>
    <t>OPREMA TIP 3 - GOTOVI NAMJEŠTAJ</t>
  </si>
  <si>
    <r>
      <rPr>
        <b/>
        <sz val="10"/>
        <rFont val="Century Gothic"/>
        <family val="2"/>
        <charset val="238"/>
      </rPr>
      <t>Rušenje dijela postojećeg objekta prema projektu.
Navedeni dio objekta je označen u nacrtu "Plan rušenja" koji je sastavni dio izvedbenog projekta.
Ova stavka se ne odnosi na prostor kuhinje (dijela objekta koji se zadržava).
Stavka uključuje uklanjanje:
- svih slojeva poda te iskop na planiranu kotu -0,48 m=+0,77 m.n.m. 
- svih zidova (nosivih i nenosivih)
- svu krovnu konstrukciju</t>
    </r>
    <r>
      <rPr>
        <sz val="10"/>
        <rFont val="Century Gothic"/>
        <family val="2"/>
        <charset val="238"/>
      </rPr>
      <t xml:space="preserve">
</t>
    </r>
  </si>
  <si>
    <t>Prije početka rušenja propisno otpojiti elektrovodove, kao i dovod vode, te osigurati priključke struje i vode prema uvjetima koje su izdale nadležne institucije. 
Prilikom rušenja posebno voditi računa o sigurnosti radnika i strojeva.
Stavka uključuje i strojni iskop slojeva poda. Stavka obuhvaća iskop postojećeg sloja glazure, betonske ploče, te zemljanog materijala III-V kategorije s pravilnim odsjecanjem bočnih stranica uz temelje postojećih nosivih zidova, te izravnavanje dna, utovar i odvoz iskopanog materijala na deponij. 
Stavka uključuje sav potreban rad ljudi i strojeva, te selektivno zbrinjavanje otpada nastalog rušenjem na adekvatnim deponijama, sve prema svim važećim nadležnim propisima.</t>
  </si>
  <si>
    <t xml:space="preserve"> - slojevi poda</t>
  </si>
  <si>
    <t xml:space="preserve"> - nosivi zidovi od kamenih blokova</t>
  </si>
  <si>
    <r>
      <rPr>
        <b/>
        <sz val="10"/>
        <rFont val="Century Gothic"/>
        <family val="2"/>
        <charset val="238"/>
      </rPr>
      <t>Čišćenje građevine od svog namještaja, opreme</t>
    </r>
    <r>
      <rPr>
        <sz val="10"/>
        <rFont val="Century Gothic"/>
        <family val="2"/>
        <charset val="238"/>
      </rPr>
      <t xml:space="preserve"> i stvari koje investitor ne ukloni i odredi da ih treba baciti prije početka izvođenja radova na gradilištu. Stavka se odnosi na uklanjanje svoh namještaja i opreme, stolarije, ograda i sl. Stavka uključuje sav potreban rad i materijal, te ukrcaj i odvoz materijala na deponiju. U cijenu uključena i cijena deponije. Izvođač treba s Investitorom obići gradilište, kako bi utvrdio obim radova predviđenih ovom stavkom troškovnika. Po dovršetku radova predviđenih ovom stavkom Izvođač mora nesmetano započeti s izvođenjem građevinskih radova rekonstrukcije. Jednom ponuđena cijena je nepromjenjiva. Zaračunavanje dodatnih radova na uklanjanju zatečenog namještaja i opreme građevine nije dopušteno, izuzev ako se utvrdi da je isto opravdano, što Izvođač mora dogovoriti s Nadzorom, te upisati u građevinski dnevnik.</t>
    </r>
  </si>
  <si>
    <t xml:space="preserve"> - drveni krov</t>
  </si>
  <si>
    <t xml:space="preserve"> - nosivi i nenosivi zidovi od nepoznate mješovite građe</t>
  </si>
  <si>
    <t xml:space="preserve"> - ravni krov od nepoznate mješovite građe</t>
  </si>
  <si>
    <t xml:space="preserve"> - uklanjanje SI zida</t>
  </si>
  <si>
    <r>
      <rPr>
        <b/>
        <sz val="10"/>
        <rFont val="Century Gothic"/>
        <family val="2"/>
        <charset val="238"/>
      </rPr>
      <t>Strojni iskop u gospodarskom dvorištu, sa svrhom formiranja novih manipulativnih površina za dostavu robe.</t>
    </r>
    <r>
      <rPr>
        <sz val="10"/>
        <rFont val="Century Gothic"/>
        <family val="2"/>
        <charset val="238"/>
      </rPr>
      <t xml:space="preserve">
Stavkom predviđen rad ljudi i strojeva na iskopima, te odvoz i deponiranje iskopanog materijala na lokalnoj deponiji udaljenoj od gradilišta do 20 km.
Obračun po m3 materijala u sraslom stanju.</t>
    </r>
  </si>
  <si>
    <r>
      <t>Izvedba</t>
    </r>
    <r>
      <rPr>
        <b/>
        <sz val="10"/>
        <rFont val="Century Gothic"/>
        <family val="2"/>
        <charset val="238"/>
      </rPr>
      <t xml:space="preserve"> armiranobetonskih trakastih temelja širine 60 cm, visine 40 cm betonom C 35/45,XS2. </t>
    </r>
    <r>
      <rPr>
        <sz val="10"/>
        <rFont val="Century Gothic"/>
        <family val="2"/>
        <charset val="238"/>
      </rPr>
      <t>U stavci je obuhvaćena izrada oplate na gradilištu prema mjerama iz nacrtne dokumentacije, zatim dobava, ugradnja, zbijanje  i njegovanje betona, sav potreban materijal, rad ljudi i strojeva. Prilikom ugradnje beton vibrirati, a zatim beton pravilno njegovati. Gornja ploha zaglađena u izvedbi.
Obračun po:</t>
    </r>
  </si>
  <si>
    <r>
      <t xml:space="preserve">Izvedba </t>
    </r>
    <r>
      <rPr>
        <b/>
        <sz val="10"/>
        <rFont val="Century Gothic"/>
        <family val="2"/>
        <charset val="238"/>
      </rPr>
      <t>armiranobetonskih nadtemeljnih zidova širine 25 cm, visine 82 cm, C 35/45,XS2.</t>
    </r>
    <r>
      <rPr>
        <sz val="10"/>
        <rFont val="Century Gothic"/>
        <family val="2"/>
        <charset val="238"/>
      </rPr>
      <t xml:space="preserve"> U stavci je obuhvaćena izrada oplate na gradilištu prema mjerama iz nacrtne dokumentacije, zatim dobava, ugradnja, zbijanje  i njegovanje betona, sav potreban materijal, rad ljudi i strojeva. Prilikom ugradnje beton vibrirati, a zatim beton pravilno njegovati. Gornja ploha zaglađena u izvedbi.
Obračun po:</t>
    </r>
  </si>
  <si>
    <r>
      <t xml:space="preserve">Izvedba </t>
    </r>
    <r>
      <rPr>
        <b/>
        <sz val="10"/>
        <rFont val="Century Gothic"/>
        <family val="2"/>
        <charset val="238"/>
      </rPr>
      <t>armiranobetonskih trakastih temelja širine 60 cm, visine 60 cm i 135 cm(temelj u osi 1, betonom C 25/30,XC2.</t>
    </r>
    <r>
      <rPr>
        <sz val="10"/>
        <rFont val="Century Gothic"/>
        <family val="2"/>
        <charset val="238"/>
      </rPr>
      <t xml:space="preserve"> U stavci je obuhvaćena izrada oplate na gradilištu prema mjerama iz nacrtne dokumentacije, zatim dobava, ugradnja, zbijanje  i njegovanje betona, sav potreban materijal, rad ljudi i strojeva. Prilikom ugradnje beton vibrirati, a zatim beton pravilno njegovati. Gornja ploha zaglađena u izvedbi.
Obračun po:</t>
    </r>
  </si>
  <si>
    <r>
      <t xml:space="preserve">Izvedba </t>
    </r>
    <r>
      <rPr>
        <b/>
        <sz val="10"/>
        <rFont val="Century Gothic"/>
        <family val="2"/>
        <charset val="238"/>
      </rPr>
      <t>armiranobetonske vezne grede 25  cm, visine 30 cm betonom C 25/30,XC2.</t>
    </r>
    <r>
      <rPr>
        <sz val="10"/>
        <rFont val="Century Gothic"/>
        <family val="2"/>
        <charset val="238"/>
      </rPr>
      <t xml:space="preserve"> U stavci je obuhvaćena izrada oplate na gradilištu prema mjerama iz nacrtne dokumentacije, zatim dobava, ugradnja, zbijanje  i njegovanje betona, sav potreban materijal, rad ljudi i strojeva. Prilikom ugradnje beton vibrirati, a zatim beton pravilno njegovati. Gornja ploha zaglađena u izvedbi.
Obračun po:</t>
    </r>
  </si>
  <si>
    <r>
      <t>Izvedba armiranobetonskih</t>
    </r>
    <r>
      <rPr>
        <b/>
        <sz val="10"/>
        <rFont val="Century Gothic"/>
        <family val="2"/>
        <charset val="238"/>
      </rPr>
      <t xml:space="preserve"> vertikalnih serklaža prizemlja, dimenzija 25x25 cm, betonom C25/30 </t>
    </r>
    <r>
      <rPr>
        <sz val="10"/>
        <rFont val="Century Gothic"/>
        <family val="2"/>
        <charset val="238"/>
      </rPr>
      <t>sa potrebnom armaturom. Spoj vertikalnog serklaža sa zidom od opeke izvodi se na zub. U stavci je obuhvaćena izrada oplate na gradilištu prema mjerama iz nacrtne dokumentacije, zatim dobava, ugradnja, zbijanje  i njegovanje betona, sav potreban materijal, rad ljudi i strojeva. Zbijanje betona vršiti vibratorima.
Obračun po:</t>
    </r>
  </si>
  <si>
    <r>
      <t xml:space="preserve">Izvedba armiranobetonskih </t>
    </r>
    <r>
      <rPr>
        <b/>
        <sz val="10"/>
        <rFont val="Century Gothic"/>
        <family val="2"/>
        <charset val="238"/>
      </rPr>
      <t>stupova/zidova prizemlja, betonom C25/30</t>
    </r>
    <r>
      <rPr>
        <sz val="10"/>
        <rFont val="Century Gothic"/>
        <family val="2"/>
        <charset val="238"/>
      </rPr>
      <t xml:space="preserve"> sa potrebnom armaturom. U stavci je obuhvaćena izrada oplate na gradilištu prema mjerama iz nacrtne dokumentacije, zatim dobava, ugradnja, zbijanje  i njegovanje betona, sav potreban materijal, rad ljudi i strojeva. Zbijanje betona vršiti vibratorima.
Obračun po:</t>
    </r>
  </si>
  <si>
    <r>
      <t xml:space="preserve">Izvedba armiranobetonskih </t>
    </r>
    <r>
      <rPr>
        <b/>
        <sz val="10"/>
        <rFont val="Century Gothic"/>
        <family val="2"/>
        <charset val="238"/>
      </rPr>
      <t>greda prizemlja, betonom C25/30</t>
    </r>
    <r>
      <rPr>
        <sz val="10"/>
        <rFont val="Century Gothic"/>
        <family val="2"/>
        <charset val="238"/>
      </rPr>
      <t xml:space="preserve"> sa potrebnom armaturom. U stavci je obuhvaćena izrada oplate na gradilištu prema mjerama iz nacrtne dokumentacije, zatim dobava, ugradnja, zbijanje  i njegovanje betona, sav potreban materijal, rad ljudi i strojeva. Zbijanje betona vršiti vibratorima.
Obračun po:</t>
    </r>
  </si>
  <si>
    <r>
      <t>Izvedba armiranobetonskih</t>
    </r>
    <r>
      <rPr>
        <b/>
        <sz val="10"/>
        <rFont val="Century Gothic"/>
        <family val="2"/>
        <charset val="238"/>
      </rPr>
      <t xml:space="preserve"> horizontalnih serklaža i lindi</t>
    </r>
    <r>
      <rPr>
        <b/>
        <sz val="10"/>
        <rFont val="Calibri"/>
        <family val="2"/>
        <charset val="238"/>
        <scheme val="minor"/>
      </rPr>
      <t xml:space="preserve">, </t>
    </r>
    <r>
      <rPr>
        <b/>
        <sz val="10"/>
        <rFont val="Century Gothic"/>
        <family val="2"/>
        <charset val="238"/>
      </rPr>
      <t>betonom C25/30</t>
    </r>
    <r>
      <rPr>
        <sz val="10"/>
        <rFont val="Century Gothic"/>
        <family val="2"/>
        <charset val="238"/>
      </rPr>
      <t xml:space="preserve"> sa potrebnom armaturom. U stavci je obuhvaćena izrada oplate na gradilištu prema mjerama iz nacrtne dokumentacije, zatim dobava, ugradnja, zbijanje  i njegovanje betona, sav potreban materijal, rad ljudi i strojeva. Zbijanje betona vršiti vibratorima.
Obračun po:</t>
    </r>
  </si>
  <si>
    <r>
      <t>Izvedba armiranobetonske</t>
    </r>
    <r>
      <rPr>
        <b/>
        <sz val="10"/>
        <rFont val="Calibri"/>
        <family val="2"/>
        <charset val="238"/>
        <scheme val="minor"/>
      </rPr>
      <t xml:space="preserve"> </t>
    </r>
    <r>
      <rPr>
        <b/>
        <sz val="10"/>
        <rFont val="Century Gothic"/>
        <family val="2"/>
        <charset val="238"/>
      </rPr>
      <t xml:space="preserve">stropne ploče prizemlja betonom C25/30 debljine 20,0 cm, </t>
    </r>
    <r>
      <rPr>
        <sz val="10"/>
        <rFont val="Century Gothic"/>
        <family val="2"/>
        <charset val="238"/>
      </rPr>
      <t>u glatkoj oplati sa potrebnom armaturom. U stavci je obuhvaćena izrada oplate na gradilištu prema mjerama iz nacrtne dokumentacije sa svim potrebnim podupiranjem, zatim dobava, ugradnja, zbijanje  i njegovanje betona, sav potreban materijal, rad ljudi i strojeva. Zbijanje betona vršiti vibratorima. U cijenu uračunata i potrebna pripomoć kod montaže instalacijskih cijevi (strojarske i elektro).
Obračun po:</t>
    </r>
  </si>
  <si>
    <r>
      <t>Izvedba armiranobetonske</t>
    </r>
    <r>
      <rPr>
        <b/>
        <sz val="10"/>
        <rFont val="Century Gothic"/>
        <family val="2"/>
        <charset val="238"/>
      </rPr>
      <t xml:space="preserve"> atike na ravnom krovu</t>
    </r>
    <r>
      <rPr>
        <b/>
        <sz val="10"/>
        <rFont val="Calibri"/>
        <family val="2"/>
        <charset val="238"/>
        <scheme val="minor"/>
      </rPr>
      <t>,</t>
    </r>
    <r>
      <rPr>
        <b/>
        <sz val="10"/>
        <rFont val="Century Gothic"/>
        <family val="2"/>
        <charset val="238"/>
      </rPr>
      <t xml:space="preserve"> betonom C25/30, debljine 20 cm,</t>
    </r>
    <r>
      <rPr>
        <sz val="10"/>
        <rFont val="Century Gothic"/>
        <family val="2"/>
        <charset val="238"/>
      </rPr>
      <t xml:space="preserve"> uglatkoj oplati sa potrebnom armaturom. U stavci je obuhvaćena izrada oplate na gradilištu prema mjerama iz nacrtne dokumentacije, zatim dobava, ugradnja, zbijanje  i njegovanje betona, sav potreban materijal, rad ljudi i strojeva. Zbijanje betona vršiti vibratorima.
Obračun po:</t>
    </r>
  </si>
  <si>
    <t>Rušenje dijela postojećeg dijela objekta koji se zadržava.
Navedeni dio objekta je označen u nacrtu "Plan rušenja" koji je sastavni dio izvedbenog projekta.
Ova stavka se odnosi na prostor kuhinje.
Stavka uključuje uklanjanje:
- svih slojeva poda te iskop na planiranu kotu -0,48 m=+0,77 m.n.m. 
- zidova unutar navedenog obuhvata
- krovnu konstrukciju
- uklanjanje SI zida</t>
  </si>
  <si>
    <r>
      <t xml:space="preserve">Izvedba </t>
    </r>
    <r>
      <rPr>
        <b/>
        <sz val="10"/>
        <rFont val="Century Gothic"/>
        <family val="2"/>
        <charset val="238"/>
      </rPr>
      <t>novih otvora na postojećem kamenom zidu.</t>
    </r>
    <r>
      <rPr>
        <sz val="10"/>
        <rFont val="Century Gothic"/>
        <family val="2"/>
        <charset val="238"/>
      </rPr>
      <t xml:space="preserve"> U stavku je uključeno probijanje novih otvora  prema mjerama iz nacrtne dokumentacije. U stavku je uključena izrada potrebne skele, podupiranje i odvoz materijala.</t>
    </r>
  </si>
  <si>
    <r>
      <t>Izvedba armiranobetonskih horizontalnih i vertikalnih serklaža u postojećem kamenom zidu</t>
    </r>
    <r>
      <rPr>
        <b/>
        <sz val="10"/>
        <rFont val="Calibri"/>
        <family val="2"/>
        <charset val="238"/>
        <scheme val="minor"/>
      </rPr>
      <t>,</t>
    </r>
    <r>
      <rPr>
        <b/>
        <sz val="10"/>
        <rFont val="Century Gothic"/>
        <family val="2"/>
        <charset val="238"/>
      </rPr>
      <t xml:space="preserve"> u novoplaniranim otvorima,</t>
    </r>
    <r>
      <rPr>
        <sz val="10"/>
        <rFont val="Century Gothic"/>
        <family val="2"/>
        <charset val="238"/>
      </rPr>
      <t xml:space="preserve"> betonom C25/30 sa potrebnom armaturom. U stavci je obuhvaćena izrada oplate na gradilištu prema mjerama iz nacrtne dokumentacije, zatim dobava, ugradnja, zbijanje  i njegovanje betona, sav potreban materijal, rad ljudi i strojeva. Zbijanje betona vršiti vibratorima.
Obračun po:</t>
    </r>
  </si>
  <si>
    <r>
      <t xml:space="preserve">Izvedba armiranobetonske </t>
    </r>
    <r>
      <rPr>
        <b/>
        <sz val="10"/>
        <rFont val="Century Gothic"/>
        <family val="2"/>
        <charset val="238"/>
      </rPr>
      <t>podne ploče</t>
    </r>
    <r>
      <rPr>
        <b/>
        <sz val="10"/>
        <rFont val="Calibri"/>
        <family val="2"/>
        <charset val="238"/>
        <scheme val="minor"/>
      </rPr>
      <t xml:space="preserve">, </t>
    </r>
    <r>
      <rPr>
        <b/>
        <sz val="10"/>
        <rFont val="Century Gothic"/>
        <family val="2"/>
        <charset val="238"/>
      </rPr>
      <t>debljine 8-12 cm betonom C25/30</t>
    </r>
    <r>
      <rPr>
        <sz val="10"/>
        <rFont val="Century Gothic"/>
        <family val="2"/>
        <charset val="238"/>
      </rPr>
      <t xml:space="preserve"> sa potrebnom armaturom, prema shemi armiranja iz nacrtne dokumentacije. Izrada oplate na gradilištu prema mjerama iz nacrtne dokumentacije, zatim dobava, ugradnja, zbijanje  i njegovanje betona, sav potreban materijal, rad ljudi i strojeva. 
Obračun po:</t>
    </r>
  </si>
  <si>
    <r>
      <rPr>
        <b/>
        <sz val="10"/>
        <rFont val="Century Gothic"/>
        <family val="2"/>
        <charset val="238"/>
      </rPr>
      <t xml:space="preserve">Uklanjanje postojeće AB ploče i stupova  iznad mora. </t>
    </r>
    <r>
      <rPr>
        <sz val="10"/>
        <rFont val="Century Gothic"/>
        <family val="2"/>
        <charset val="238"/>
      </rPr>
      <t>Armaturu u stupovima je potrebno sačuvati na mjestima novoplaniranih stupova prema nacrtnoj dokumentaciji. U cijenu je oključen odvoz materijala.</t>
    </r>
  </si>
  <si>
    <r>
      <t xml:space="preserve">Izvedba </t>
    </r>
    <r>
      <rPr>
        <b/>
        <sz val="10"/>
        <rFont val="Century Gothic"/>
        <family val="2"/>
        <charset val="238"/>
      </rPr>
      <t xml:space="preserve">armiranobetonskih stupova iznad postojećih temelja u moru i trakastih temelja na tlu na kojima se izvodi vanjska terasa debljine 30 cm, betonom C35/45 </t>
    </r>
    <r>
      <rPr>
        <sz val="10"/>
        <rFont val="Century Gothic"/>
        <family val="2"/>
        <charset val="238"/>
      </rPr>
      <t>sa potrebnom armaturom, prema nacrtnoj dokumentaciji. U stavci je obuhvaćena izrada oplate na gradilištu prema mjerama iz nacrtne dokumentacije, zatim dobava, ugradnja, zbijanje  i njegovanje betona, sav potreban materijal, rad ljudi i strojeva. Zbijanje betona vršiti vibratorima. Koristiti betonske distancere armature.
Obračun po:</t>
    </r>
  </si>
  <si>
    <r>
      <t xml:space="preserve">Izvedba </t>
    </r>
    <r>
      <rPr>
        <b/>
        <sz val="10"/>
        <rFont val="Century Gothic"/>
        <family val="2"/>
        <charset val="238"/>
      </rPr>
      <t>armiranobetonske ploče, debljine 30 cm iznad mora, betonom C35/45</t>
    </r>
    <r>
      <rPr>
        <sz val="10"/>
        <rFont val="Century Gothic"/>
        <family val="2"/>
        <charset val="238"/>
      </rPr>
      <t xml:space="preserve"> sa potrebnom armaturom, prema nacrtnoj dokumentaciji. U stavci je obuhvaćena izrada oplate na gradilištu prema mjerama iz nacrtne dokumentacije, zatim dobava, ugradnja, zbijanje  i njegovanje betona, sav potreban materijal, rad ljudi i strojeva. Zbijanje betona vršiti vibratorima. Koristiti betonske distancere armature.
Obračun po:</t>
    </r>
  </si>
  <si>
    <r>
      <t xml:space="preserve">Izvedba armiranobetonske žardinjere </t>
    </r>
    <r>
      <rPr>
        <b/>
        <sz val="10"/>
        <rFont val="Century Gothic"/>
        <family val="2"/>
        <charset val="238"/>
      </rPr>
      <t>,</t>
    </r>
    <r>
      <rPr>
        <sz val="10"/>
        <rFont val="Century Gothic"/>
        <family val="2"/>
        <charset val="238"/>
      </rPr>
      <t xml:space="preserve"> betonom C25/30 sa potrebnom armaturom. U stavci je obuhvaćena izrada oplate na gradilištu prema mjerama iz nacrtne dokumentacije, zatim dobava, ugradnja, zbijanje  i njegovanje betona, sav potreban materijal, rad ljudi i strojeva. Zbijanje betona vršiti vibratorima.
Obračun po:</t>
    </r>
  </si>
  <si>
    <r>
      <t xml:space="preserve">Izvedba armiranobetonskih </t>
    </r>
    <r>
      <rPr>
        <b/>
        <sz val="10"/>
        <rFont val="Century Gothic"/>
        <family val="2"/>
        <charset val="238"/>
      </rPr>
      <t xml:space="preserve">nosivih zidova iznad stropne ploče, betonom C25/30, debljine 25 cm, </t>
    </r>
    <r>
      <rPr>
        <sz val="10"/>
        <rFont val="Century Gothic"/>
        <family val="2"/>
        <charset val="238"/>
      </rPr>
      <t>uglatkoj oplati sa potrebnom armaturom. U stavci je obuhvaćena izrada oplate na gradilištu prema mjerama iz nacrtne dokumentacije, zatim dobava, ugradnja, zbijanje  i njegovanje betona, sav potreban materijal, rad ljudi i strojeva. Zbijanje betona vršiti vibratorima.
Obračun po:</t>
    </r>
  </si>
  <si>
    <t>a) terasa restorana (natkrivena)</t>
  </si>
  <si>
    <t>b) terasa restorana (nenatkrivena)</t>
  </si>
  <si>
    <t>c) ravni krov</t>
  </si>
  <si>
    <t>d) krovna konzola nad ulazom</t>
  </si>
  <si>
    <t>e) krovni vijenac</t>
  </si>
  <si>
    <r>
      <t xml:space="preserve">Dobava i ugradnja </t>
    </r>
    <r>
      <rPr>
        <b/>
        <sz val="10"/>
        <rFont val="Century Gothic"/>
        <family val="2"/>
        <charset val="238"/>
      </rPr>
      <t>betona za pad</t>
    </r>
    <r>
      <rPr>
        <sz val="10"/>
        <rFont val="Century Gothic"/>
        <family val="2"/>
        <charset val="238"/>
      </rPr>
      <t xml:space="preserve"> na terasama i ravnom krovu, klase C12/15 debljine 4,0-10 cm.
Obračun po m2.</t>
    </r>
  </si>
  <si>
    <r>
      <t>Zidanje</t>
    </r>
    <r>
      <rPr>
        <b/>
        <sz val="10"/>
        <color rgb="FFFF0000"/>
        <rFont val="Calibri"/>
        <family val="2"/>
        <charset val="238"/>
        <scheme val="minor"/>
      </rPr>
      <t xml:space="preserve"> </t>
    </r>
    <r>
      <rPr>
        <sz val="10"/>
        <rFont val="Century Gothic"/>
        <family val="2"/>
        <charset val="238"/>
      </rPr>
      <t>unutarnjih i vanjskih</t>
    </r>
    <r>
      <rPr>
        <b/>
        <sz val="10"/>
        <rFont val="Century Gothic"/>
        <family val="2"/>
        <charset val="238"/>
      </rPr>
      <t xml:space="preserve"> nosivih zidova</t>
    </r>
    <r>
      <rPr>
        <sz val="10"/>
        <rFont val="Century Gothic"/>
        <family val="2"/>
        <charset val="238"/>
      </rPr>
      <t xml:space="preserve"> </t>
    </r>
    <r>
      <rPr>
        <b/>
        <sz val="10"/>
        <rFont val="Century Gothic"/>
        <family val="2"/>
        <charset val="238"/>
      </rPr>
      <t xml:space="preserve">prizemlja modularnom blok opekom debljine 25 cm </t>
    </r>
    <r>
      <rPr>
        <sz val="10"/>
        <rFont val="Century Gothic"/>
        <family val="2"/>
        <charset val="238"/>
      </rPr>
      <t xml:space="preserve">u produžnom mortu M5. U stavku uključena dobava materijala i izvedba, kao i izrada potrebne skele te horizontalni i vertikalni transport na mjestu ugradbe. </t>
    </r>
  </si>
  <si>
    <r>
      <t>Zidanje</t>
    </r>
    <r>
      <rPr>
        <b/>
        <sz val="10"/>
        <color rgb="FFFF0000"/>
        <rFont val="Calibri"/>
        <family val="2"/>
        <charset val="238"/>
        <scheme val="minor"/>
      </rPr>
      <t xml:space="preserve"> </t>
    </r>
    <r>
      <rPr>
        <sz val="10"/>
        <rFont val="Century Gothic"/>
        <family val="2"/>
        <charset val="238"/>
      </rPr>
      <t>unutarnjih i vanjskih</t>
    </r>
    <r>
      <rPr>
        <b/>
        <sz val="10"/>
        <rFont val="Century Gothic"/>
        <family val="2"/>
        <charset val="238"/>
      </rPr>
      <t xml:space="preserve"> nosivih zidova</t>
    </r>
    <r>
      <rPr>
        <sz val="10"/>
        <rFont val="Century Gothic"/>
        <family val="2"/>
        <charset val="238"/>
      </rPr>
      <t xml:space="preserve"> </t>
    </r>
    <r>
      <rPr>
        <b/>
        <sz val="10"/>
        <rFont val="Century Gothic"/>
        <family val="2"/>
        <charset val="238"/>
      </rPr>
      <t xml:space="preserve">prizemlja modularnom blok opekom debljine 38 cm </t>
    </r>
    <r>
      <rPr>
        <sz val="10"/>
        <rFont val="Century Gothic"/>
        <family val="2"/>
        <charset val="238"/>
      </rPr>
      <t xml:space="preserve">u produžnom mortu M5. U stavku uključena dobava materijala i izvedba, kao i izrada potrebne skele te horizontalni i vertikalni transport na mjestu ugradbe. </t>
    </r>
  </si>
  <si>
    <r>
      <rPr>
        <b/>
        <sz val="10"/>
        <rFont val="Century Gothic"/>
        <family val="2"/>
        <charset val="238"/>
      </rPr>
      <t>Ugradnja opečnih nadvoja</t>
    </r>
    <r>
      <rPr>
        <sz val="10"/>
        <rFont val="Century Gothic"/>
        <family val="2"/>
        <charset val="238"/>
      </rPr>
      <t>. U stavci je obuhvaćena izrada oplate na gradilištu prema mjerama iz nacrtne dokumentacije, zatim dobava, ugradnja, zbijanje  i njegovanje betona, sav potreban materijal, rad ljudi i strojeva. 
Obračun po:</t>
    </r>
  </si>
  <si>
    <t>a) zid 10,0 cm</t>
  </si>
  <si>
    <t>a) estrih debljine 5,0 cm</t>
  </si>
  <si>
    <t>b) estrih debljine 6,0 cm</t>
  </si>
  <si>
    <t>c) estrih debljine 7,0 cm</t>
  </si>
  <si>
    <t>Metalna konstrukcija - okviri krova</t>
  </si>
  <si>
    <t xml:space="preserve">Stavka podrazumijeva osnovni okvir i uzdužne horizontalne elemente, sve prema izvedbenim nacrtima. Čelik S235 JR. Svi elementi čelične nosive konstrukcije izrađuju se od čelika valitete S235JR. Profili trebaju biti vrućevaljani. Elementi čelične konstrukcije izrađuju se u radionici u zavarenoj izvedbi prema radioničkoj dokumentaciji koju izvođač mora izraditi u skladu s izvedbenim projektom konstrukcije prije izvođenja, te istu dati projektantu na kontrolu, a na montaži se međusobno spajaju vijčanim vezama. U cijenu stavke uključiti sva potrebna spojna sredstva za izradu i montažu konstrukcije (vijci za spajanje elemenata konstrukcije, zavari). Izrada radioničkih nacrta je u izvedbi izvođača. Izvedba konstrukcije prema radioničkim nacrtima ovjerenim od strane projektanta! </t>
  </si>
  <si>
    <t>Antikorozivna zaštita konstrukcije također ulaze u cijenu stavke. Predviđena je antikorozivna zaštita bojom. Tehnologiju antokorozivne potrebno je prije početka izvedbe dostaviti projektantu konstrukcije na ovjeru. Konstrukcija se isporučuje antikorozijski zaštićena završnim premazom u boji prema želji arhitekta; definirano u nastavku: Kategorije atmosferske korozivnosti prema ISO 12944: C3 priobalje sa niskom razinom saliniteta.</t>
  </si>
  <si>
    <t>Podkonstrukcija krova</t>
  </si>
  <si>
    <t>Antikorozivna zaštita konstrukcije također ulaze u cijenu stavke. Predviđena je antikorozivna zaštita vrućim cinčanjem i završnom bojom. Tehnologiju antokorozivne potrebno je prije početka izvedbe dostaviti projektantu konstrukcije na ovjeru. Konstrukcija se isporučuje antikorozijski zaštićena vrućim cinčanjem i završnim premazom u boji prema želji arhitekta; definirano u nastavku: Kategorije atmosferske korozivnosti prema ISO 12944: C4 priobalje sa srednjom razinom saliniteta Vruće cinčanje prema DIN 50976 ISO 1461:1999 EN ISO 1461:1999 Premazi na pocinčanu površinu definiran tablicom D.1 prema ISO 12944-5:2018 dodatak D</t>
  </si>
  <si>
    <t>Most - pasarela</t>
  </si>
  <si>
    <t>Antikorozivna zaštita konstrukcije također ulaze u cijenu stavke. Predviđena je antikorozivna zaštita vrućim cinčanjem i završnom bojom. Tehnologiju antokorozivne potrebno je prije početka izvedbe dostaviti projektantu konstrukcije na ovjeru. Konstrukcija se isporučuje antikorozijski zaštićena vrućim cinčanjem i završnim premazom u boji prema želji arhitekta; definirano u nastavku: Kategorije atmosferske korozivnosti prema ISO 12944: C5 priobalje sa visokom razinom saliniteta Vruće cinčanje prema DIN 50976 ISO 1461:1999 EN ISO 1461:1999 Premazi na pocinčanu površinu definiran tablicom D.1 prema ISO 12944-5:2018 dodatak D</t>
  </si>
  <si>
    <r>
      <t xml:space="preserve">Izrada, dobava i ugradnja </t>
    </r>
    <r>
      <rPr>
        <b/>
        <sz val="10"/>
        <rFont val="Century Gothic"/>
        <family val="2"/>
        <charset val="238"/>
      </rPr>
      <t xml:space="preserve">hidroizolacije na podnoj ploči prizemlja prema tlu. </t>
    </r>
    <r>
      <rPr>
        <sz val="10"/>
        <rFont val="Century Gothic"/>
        <family val="2"/>
        <charset val="238"/>
      </rPr>
      <t xml:space="preserve">Beton se prvo premaže sa bitumenskim premazom, a nakon toga se na njega vari jedan sloj bitumenske ljepenke tip kao Katran Bituval GV-4.
</t>
    </r>
  </si>
  <si>
    <t>a) hidroizolacija podne ploče</t>
  </si>
  <si>
    <t>b) hidroizolacija čela trakastih temelja</t>
  </si>
  <si>
    <r>
      <t xml:space="preserve">Izrada, dobava i ugradnja </t>
    </r>
    <r>
      <rPr>
        <b/>
        <sz val="10"/>
        <rFont val="Century Gothic"/>
        <family val="2"/>
        <charset val="238"/>
      </rPr>
      <t>polimercementnog hidroizolacijskog premaza krovnog vijenca kosog krova.</t>
    </r>
    <r>
      <rPr>
        <sz val="10"/>
        <rFont val="Century Gothic"/>
        <family val="2"/>
        <charset val="238"/>
      </rPr>
      <t xml:space="preserve">
Obračun po m1.</t>
    </r>
  </si>
  <si>
    <t xml:space="preserve"> - XPS d=6,0 cm u dva sloja</t>
  </si>
  <si>
    <t xml:space="preserve"> - XPS d=7,0 cm u dva sloja</t>
  </si>
  <si>
    <t>Izrada drvene krovne konstrukcije od piljenje jelove građe I klase u svemu prema projektu. Svu drvenu građu potrebno prije ugradnje impregnirati fungicidnim/insekticidnim sredstvom radi dodatne zaštite od gljivica i insekata, kao i zaštite od abiotskih utjecja razgradnje, odnosno atmosferilija, bubrenja, vitoperenja, površinskih promjena uslijed UV zračenja, te pucanja i raspucavanja. Prema Tehničkom propisu za građevinske konstrukcije NN 17/17, 75/20 odnosno za dijelove prijelaznog područja prema odredbama Tehničkog propisa za drvene konstrukcije („Narodne novine“ broj 121/07, 58/09, 125/10, 136/12) te normi HRN EN 1995-1-1 Eurokod 5: Projektiranje drvenih konstrukcija -- Dio 1-1: Opća pravila i pravila za zgrade skupa sa HRN EN 1995-1-1/NA: Eurokod 5: Projektiranje drvenih konstrukcija -- Dio 1-1: Opća pravila i pravila za zgrade -- Nacionalni dodatak
Klasa monolitne drvene građe (HRN U.C9.200) i odgovarajući razredi čvrstoće konstrukcijskog drva prema normi HRN EN 338 za četinjače vrijedi: KLASA DRVENE GRAĐE I, RAZRED ČVRSTOĆE C 16 (S7)</t>
  </si>
  <si>
    <t>grede 16/18</t>
  </si>
  <si>
    <t>grede12/14</t>
  </si>
  <si>
    <t>letve 5/8</t>
  </si>
  <si>
    <t>daske 2,5</t>
  </si>
  <si>
    <t>pročelja EPS-F d=8+5 cm</t>
  </si>
  <si>
    <t>pročelja XPS d=8 cm</t>
  </si>
  <si>
    <t>Priprema površina koje se oblažu kamenom, uključuje sve radove na ugradnji TI XPS-a osim nanošenja završnog sloja</t>
  </si>
  <si>
    <t>XPS d=3 cm</t>
  </si>
  <si>
    <t>XPS d=3 cm podgled</t>
  </si>
  <si>
    <t>XPS d=15 cm</t>
  </si>
  <si>
    <r>
      <t xml:space="preserve">Dobava i ugradnja </t>
    </r>
    <r>
      <rPr>
        <b/>
        <sz val="10"/>
        <rFont val="Century Gothic"/>
        <family val="2"/>
        <charset val="238"/>
      </rPr>
      <t>toplinske izolacije</t>
    </r>
    <r>
      <rPr>
        <sz val="10"/>
        <rFont val="Century Gothic"/>
        <family val="2"/>
        <charset val="238"/>
      </rPr>
      <t xml:space="preserve"> </t>
    </r>
    <r>
      <rPr>
        <b/>
        <sz val="10"/>
        <rFont val="Century Gothic"/>
        <family val="2"/>
        <charset val="238"/>
      </rPr>
      <t>na čelima temelja</t>
    </r>
    <r>
      <rPr>
        <sz val="10"/>
        <rFont val="Century Gothic"/>
        <family val="2"/>
        <charset val="238"/>
      </rPr>
      <t xml:space="preserve">
Debljina XPS ploča prema nacrtnoj dokumentaciji. </t>
    </r>
  </si>
  <si>
    <t xml:space="preserve"> - XPS d=8,0 cm</t>
  </si>
  <si>
    <t xml:space="preserve"> - XPS d=3,0 cm</t>
  </si>
  <si>
    <r>
      <t xml:space="preserve">Izrada i ugradnja </t>
    </r>
    <r>
      <rPr>
        <b/>
        <sz val="10"/>
        <rFont val="Century Gothic"/>
        <family val="2"/>
        <charset val="238"/>
      </rPr>
      <t>limenog opšava - po horizontalnom krovnom vijencu.</t>
    </r>
    <r>
      <rPr>
        <sz val="10"/>
        <rFont val="Century Gothic"/>
        <family val="2"/>
        <charset val="238"/>
      </rPr>
      <t xml:space="preserve"> Stavka uključuje izradu i ugradnju limova utopljene grule, izrađenih iz pocinčanog lima d=0,55 mm, obojanih prema odabiru investitora, razvijene širine max 115 cm. 
Obračun po m1.</t>
    </r>
  </si>
  <si>
    <r>
      <t>Izrada, dobava i ugradnja</t>
    </r>
    <r>
      <rPr>
        <b/>
        <sz val="10"/>
        <rFont val="Century Gothic"/>
        <family val="2"/>
      </rPr>
      <t xml:space="preserve"> jednokrilnih unutarnjih zaokretnih punih vrata.</t>
    </r>
    <r>
      <rPr>
        <sz val="10"/>
        <rFont val="Century Gothic"/>
        <family val="2"/>
      </rPr>
      <t xml:space="preserve"> Konstrukcija čini masiv smreke, vratno krilo je glatko (konstrukcija masiv s MDF-om bojan prema RAL-u).
Vrata sa skrivenim pantama i magnetskom bravom.
U stavci uključen i sav potreban okov, brave, rozete i kvake. Materijal okova četkani krom. U cijenu stavke uračunati i zaustavljači za vrata u podu i rešetka za ventilaciju.
Sve kompletno izvedeno za suhu montažu, sa svim vezivnim i pomoćnim materijalom, dovratnicima, okovom, kvakama i štitnicima, te cilindričnom bravom.
Ugradnja suhom montažom.</t>
    </r>
  </si>
  <si>
    <r>
      <t>Izrada, dobava i ugradnja</t>
    </r>
    <r>
      <rPr>
        <b/>
        <sz val="10"/>
        <rFont val="Century Gothic"/>
        <family val="2"/>
      </rPr>
      <t xml:space="preserve"> dovratnika.</t>
    </r>
    <r>
      <rPr>
        <sz val="10"/>
        <rFont val="Century Gothic"/>
        <family val="2"/>
      </rPr>
      <t xml:space="preserve"> Konstrukcija čini masiv smreke (bojan prema RAL-u).
Sve kompletno izvedeno za suhu montažu, sa svim vezivnim i pomoćnim materijalom.</t>
    </r>
  </si>
  <si>
    <r>
      <rPr>
        <b/>
        <sz val="10"/>
        <rFont val="Century Gothic"/>
        <family val="2"/>
        <charset val="238"/>
      </rPr>
      <t>Shema S3</t>
    </r>
    <r>
      <rPr>
        <sz val="10"/>
        <rFont val="Century Gothic"/>
        <family val="2"/>
        <charset val="238"/>
      </rPr>
      <t xml:space="preserve">
 dim. 100x221 cm
</t>
    </r>
    <r>
      <rPr>
        <i/>
        <sz val="10"/>
        <color theme="0" tint="-0.499984740745262"/>
        <rFont val="Century Gothic"/>
        <family val="2"/>
        <charset val="238"/>
      </rPr>
      <t>(zidarska mjera 107x225 cm)</t>
    </r>
  </si>
  <si>
    <r>
      <rPr>
        <b/>
        <sz val="10"/>
        <rFont val="Century Gothic"/>
        <family val="2"/>
        <charset val="238"/>
      </rPr>
      <t>Shema S1</t>
    </r>
    <r>
      <rPr>
        <sz val="10"/>
        <rFont val="Century Gothic"/>
        <family val="2"/>
      </rPr>
      <t xml:space="preserve">
 dim. 85x221 cm
</t>
    </r>
    <r>
      <rPr>
        <sz val="10"/>
        <color theme="0" tint="-0.499984740745262"/>
        <rFont val="Century Gothic"/>
        <family val="2"/>
        <charset val="238"/>
      </rPr>
      <t>(zidarska mjera 92x225 cm)</t>
    </r>
  </si>
  <si>
    <r>
      <rPr>
        <b/>
        <sz val="10"/>
        <rFont val="Century Gothic"/>
        <family val="2"/>
        <charset val="238"/>
      </rPr>
      <t>Shema S2</t>
    </r>
    <r>
      <rPr>
        <sz val="10"/>
        <rFont val="Century Gothic"/>
        <family val="2"/>
        <charset val="238"/>
      </rPr>
      <t xml:space="preserve">
 dim. 100x221 cm
</t>
    </r>
    <r>
      <rPr>
        <i/>
        <sz val="10"/>
        <color theme="0" tint="-0.499984740745262"/>
        <rFont val="Century Gothic"/>
        <family val="2"/>
        <charset val="238"/>
      </rPr>
      <t>(zidarska mjera 107x225 cm)</t>
    </r>
  </si>
  <si>
    <r>
      <rPr>
        <b/>
        <sz val="10"/>
        <rFont val="Century Gothic"/>
        <family val="2"/>
        <charset val="238"/>
      </rPr>
      <t>Shema S4</t>
    </r>
    <r>
      <rPr>
        <sz val="10"/>
        <rFont val="Century Gothic"/>
        <family val="2"/>
        <charset val="238"/>
      </rPr>
      <t xml:space="preserve">
 dim. 115x235 cm</t>
    </r>
  </si>
  <si>
    <t>Vrata na automatsko otvaranje tip kao 300 Doorson ili jednakovrijedno. Otvaranje bezdodirnim tipkalom - Sense Switch.</t>
  </si>
  <si>
    <r>
      <rPr>
        <b/>
        <sz val="10"/>
        <rFont val="Century Gothic"/>
        <family val="2"/>
        <charset val="238"/>
      </rPr>
      <t>Shema S5</t>
    </r>
    <r>
      <rPr>
        <sz val="10"/>
        <rFont val="Century Gothic"/>
        <family val="2"/>
        <charset val="238"/>
      </rPr>
      <t xml:space="preserve">
 dim. 120x235 cm</t>
    </r>
  </si>
  <si>
    <t>PVC STOLARIJA</t>
  </si>
  <si>
    <t xml:space="preserve">Izrada, dobava i montaža vanjske i unutarnje stolarije sa svim potrebni okovom, uključujući kvake i brave po izboru Investitora.  Stolarija je PVC, ostakljena izo staklom 6+16+6 Low-E, odnosno izo staklom 44.1+16+44.1 Low-E ili od punog panela.  U stavci je predviđena izrada i montaža PVC stolarije, ostakljenje, završna obrada i montaža, te dobava, izrada i montaža vanjskih aluminijskih prozorskih klupčica d=3,00 mm, obojanih u isti RAL kao i stolarija. 
</t>
  </si>
  <si>
    <t>Unutarnja jednokrilna vrata</t>
  </si>
  <si>
    <r>
      <rPr>
        <b/>
        <sz val="10"/>
        <rFont val="Century Gothic"/>
        <family val="2"/>
        <charset val="238"/>
      </rPr>
      <t>Shema P1</t>
    </r>
    <r>
      <rPr>
        <sz val="10"/>
        <rFont val="Century Gothic"/>
        <family val="2"/>
        <charset val="238"/>
      </rPr>
      <t xml:space="preserve">
 dim. 85x221 cm
</t>
    </r>
    <r>
      <rPr>
        <i/>
        <sz val="10"/>
        <color theme="0" tint="-0.499984740745262"/>
        <rFont val="Century Gothic"/>
        <family val="2"/>
        <charset val="238"/>
      </rPr>
      <t>(zidarska mjera 92x225 cm)</t>
    </r>
  </si>
  <si>
    <t>Vrata s ugrađenom ventilacijskom rešetkom.</t>
  </si>
  <si>
    <r>
      <rPr>
        <b/>
        <sz val="10"/>
        <rFont val="Century Gothic"/>
        <family val="2"/>
        <charset val="238"/>
      </rPr>
      <t>Shema P2</t>
    </r>
    <r>
      <rPr>
        <sz val="10"/>
        <rFont val="Century Gothic"/>
        <family val="2"/>
        <charset val="238"/>
      </rPr>
      <t xml:space="preserve">
 dim. 85x221 cm
</t>
    </r>
    <r>
      <rPr>
        <i/>
        <sz val="10"/>
        <color theme="0" tint="-0.499984740745262"/>
        <rFont val="Century Gothic"/>
        <family val="2"/>
        <charset val="238"/>
      </rPr>
      <t>(zidarska mjera 92x225 cm)</t>
    </r>
  </si>
  <si>
    <r>
      <rPr>
        <b/>
        <sz val="10"/>
        <rFont val="Century Gothic"/>
        <family val="2"/>
        <charset val="238"/>
      </rPr>
      <t>Shema P3</t>
    </r>
    <r>
      <rPr>
        <sz val="10"/>
        <rFont val="Century Gothic"/>
        <family val="2"/>
        <charset val="238"/>
      </rPr>
      <t xml:space="preserve">
 dim. 93x221 cm
</t>
    </r>
    <r>
      <rPr>
        <i/>
        <sz val="10"/>
        <color theme="0" tint="-0.499984740745262"/>
        <rFont val="Century Gothic"/>
        <family val="2"/>
        <charset val="238"/>
      </rPr>
      <t>(zidarska mjera 100x225 cm)</t>
    </r>
  </si>
  <si>
    <t>Vanjska vrata</t>
  </si>
  <si>
    <r>
      <rPr>
        <b/>
        <sz val="10"/>
        <rFont val="Century Gothic"/>
        <family val="2"/>
      </rPr>
      <t>Shema 3.3</t>
    </r>
    <r>
      <rPr>
        <sz val="10"/>
        <rFont val="Century Gothic"/>
        <family val="2"/>
      </rPr>
      <t xml:space="preserve">
dim 100x280 cm
 s jednim zaokretnim krilom od profila sa prekinutim termičkim mostom. Ispuna je puni PVC panel. Pri vrhu vratiju nalazi se ostakljeno nadsvjetlo LAMISTAL 44.1/16/44.1 LOW-E - mutno staklo s otvaranje na ventus. </t>
    </r>
  </si>
  <si>
    <r>
      <rPr>
        <b/>
        <sz val="10"/>
        <rFont val="Century Gothic"/>
        <family val="2"/>
      </rPr>
      <t>Shema 3.4</t>
    </r>
    <r>
      <rPr>
        <sz val="10"/>
        <rFont val="Century Gothic"/>
        <family val="2"/>
      </rPr>
      <t xml:space="preserve">
dim 150x240 cm
 s dva zaokretna krila od profila sa prekinutim termičkim mostom. Ispuna je puni PVC panel. Pri vrhu jednog krila nalazi se ostakljeno svjetlo LAMISTAL 44.1/16/44.1 LOW-E - mutno staklo s otvaranje na ventus. </t>
    </r>
  </si>
  <si>
    <r>
      <rPr>
        <b/>
        <sz val="10"/>
        <rFont val="Century Gothic"/>
        <family val="2"/>
      </rPr>
      <t>Shema 3.5</t>
    </r>
    <r>
      <rPr>
        <sz val="10"/>
        <rFont val="Century Gothic"/>
        <family val="2"/>
      </rPr>
      <t xml:space="preserve">
dim 150x240 cm
 s dva zaokretna krila od profila sa prekinutim termičkim mostom. Ispuna je puni PVC panel. Vrata s ventilacijskom rešetkom.</t>
    </r>
  </si>
  <si>
    <r>
      <rPr>
        <b/>
        <sz val="10"/>
        <rFont val="Century Gothic"/>
        <family val="2"/>
      </rPr>
      <t>Shema 3.6</t>
    </r>
    <r>
      <rPr>
        <sz val="10"/>
        <rFont val="Century Gothic"/>
        <family val="2"/>
      </rPr>
      <t xml:space="preserve">
dim 110x240 cm
 s dva zaokretna krila od profila sa prekinutim termičkim mostom. Ispuna je puni PVC panel. Vrata s ventilacijskom rešetkom.</t>
    </r>
  </si>
  <si>
    <t>Prozori</t>
  </si>
  <si>
    <r>
      <rPr>
        <b/>
        <sz val="10"/>
        <rFont val="Century Gothic"/>
        <family val="2"/>
      </rPr>
      <t xml:space="preserve">Shema 4.2
</t>
    </r>
    <r>
      <rPr>
        <sz val="10"/>
        <rFont val="Century Gothic"/>
        <family val="2"/>
        <charset val="238"/>
      </rPr>
      <t>DVOKRILNI OTKLOPNO ZAOKRETNI PROZOR</t>
    </r>
    <r>
      <rPr>
        <sz val="10"/>
        <rFont val="Century Gothic"/>
        <family val="2"/>
      </rPr>
      <t xml:space="preserve"> 
dim. 140x150 cm 
od profila sa prekinutim termičkim mostom. 
Staklo LAMISTAL 44.1/16/44.1 LOW-E.
Prozor s vanjskom  PVC klupicom</t>
    </r>
  </si>
  <si>
    <t xml:space="preserve">Izrada, dobava i montaža vanjske stolarije sa svim potrebni okovom, uključujući kvake i brave po izboru Investitora.  Stolarija je ALU, ostakljena izo staklom 6+16+6 Low-E, odnosno izo staklom 44.1+16+44.1 Low-E.  U stavci je predviđena izrada i montaža aluminijske stolarije, ostakljenje, završna obrada i montaža, te dobava, izrada i montaža vanjskih aluminijskih prozorskih klupčica d=3,00 mm, obojanih u isti RAL kao i ALU stolarija. 
</t>
  </si>
  <si>
    <r>
      <rPr>
        <b/>
        <sz val="10"/>
        <rFont val="Century Gothic"/>
        <family val="2"/>
      </rPr>
      <t xml:space="preserve">Shema 1.1
</t>
    </r>
    <r>
      <rPr>
        <sz val="10"/>
        <rFont val="Century Gothic"/>
        <family val="2"/>
        <charset val="238"/>
      </rPr>
      <t>AUTOMATSKA KLIZNA VRATA NA ELEKTROPOGON
dim 220x240 cm</t>
    </r>
    <r>
      <rPr>
        <b/>
        <sz val="10"/>
        <rFont val="Century Gothic"/>
        <family val="2"/>
      </rPr>
      <t xml:space="preserve">
</t>
    </r>
    <r>
      <rPr>
        <sz val="10"/>
        <rFont val="Century Gothic"/>
        <family val="2"/>
      </rPr>
      <t>s dva klizna i dva fiksna krila 
staklo VSG 3.3.1.+9+VSG 3.3.1</t>
    </r>
  </si>
  <si>
    <r>
      <rPr>
        <b/>
        <sz val="10"/>
        <rFont val="Century Gothic"/>
        <family val="2"/>
        <charset val="238"/>
      </rPr>
      <t>Shema 1.2</t>
    </r>
    <r>
      <rPr>
        <sz val="10"/>
        <rFont val="Century Gothic"/>
        <family val="2"/>
      </rPr>
      <t xml:space="preserve">
AUTOMATSKA KLIZNA VRATA NA ELEKTROPOGON
dim 90x235 cm
s jednim kliznim krilom
staklo VSG 5.5.1 OPAL (neprozirno)</t>
    </r>
  </si>
  <si>
    <t>Tip kao 300 Doorson ili jednakovrijedno. Otvaranje bezdodirnim tipkalom - Sense Switch.</t>
  </si>
  <si>
    <r>
      <rPr>
        <b/>
        <sz val="10"/>
        <rFont val="Century Gothic"/>
        <family val="2"/>
        <charset val="238"/>
      </rPr>
      <t>Shema 3.2</t>
    </r>
    <r>
      <rPr>
        <sz val="10"/>
        <rFont val="Century Gothic"/>
        <family val="2"/>
      </rPr>
      <t xml:space="preserve">
JEDNOKRILNA ALU LUČNA ZAOKRETNA VRATA
dim 100x260 cm 
s jednim zaokretnim krilom od profila sa prekinutim termičkim mostom.
staklo LAMISTAL 44.1/16/44.1 LOW-E</t>
    </r>
  </si>
  <si>
    <r>
      <rPr>
        <b/>
        <sz val="10"/>
        <rFont val="Century Gothic"/>
        <family val="2"/>
      </rPr>
      <t xml:space="preserve">Shema 4.1
</t>
    </r>
    <r>
      <rPr>
        <sz val="10"/>
        <rFont val="Century Gothic"/>
        <family val="2"/>
        <charset val="238"/>
      </rPr>
      <t xml:space="preserve">TROSTAZNA KLIZNO PODIZNA STIJENA
</t>
    </r>
    <r>
      <rPr>
        <sz val="10"/>
        <rFont val="Century Gothic"/>
        <family val="2"/>
      </rPr>
      <t>dim.600×215 cm izrađena od profila sa prekinutim termičkim mostom.
staklo LAMISTAL 44.1/16/44.1 LOW-E</t>
    </r>
  </si>
  <si>
    <t>U cijenu stavke ulazi i dobava vanjske i unutarnje klupčice, točnije izrada doprema i montaža okvira za prozore. Okvir je načinjen od pocinčanog čeličnog lima ili AL lima, debljine 2mm, presavijen tako da vizualno formira okvir debljine cca 1 cm, te izlazi izvan okvira prozora. Okvir izlazi izvan ravnine fasade zgrade cca 12 cm te van ruba gotovog zida u interijeru za cca 12 cm..
Ukoliko je čelični, lim je potrebno cinčati te plastificirati ,ral prema odabiru projektanta.
'Okvir se ugrađuje sa vanjske strane prozora. Čelični okvir se sastoji iz 4 elementa, dva bočna ukupne duljine 430 cm te gornji i donji ukupne duljine 1200 cm. Donji horizontalni element se postavlja kao klupčica i u blagom je padu.</t>
  </si>
  <si>
    <r>
      <rPr>
        <b/>
        <sz val="10"/>
        <rFont val="Century Gothic"/>
        <family val="2"/>
        <charset val="238"/>
      </rPr>
      <t>Shema 4.3</t>
    </r>
    <r>
      <rPr>
        <sz val="10"/>
        <rFont val="Century Gothic"/>
        <family val="2"/>
      </rPr>
      <t xml:space="preserve">
JEDNOKRILNI OTKLOPNO ZAOKRETNI PROZOR 
dim. 80×120 cm 
od profila sa prekinutim termičkim mostom. 
Staklo LAMISTAL 44.1/16/44.1 LOW-E
Prozor s vanjskom ALU klupicom</t>
    </r>
  </si>
  <si>
    <r>
      <rPr>
        <b/>
        <sz val="10"/>
        <rFont val="Century Gothic"/>
        <family val="2"/>
        <charset val="238"/>
      </rPr>
      <t>Shema 4.4</t>
    </r>
    <r>
      <rPr>
        <sz val="10"/>
        <rFont val="Century Gothic"/>
        <family val="2"/>
      </rPr>
      <t xml:space="preserve">
JEDNOKRILNI OTKLOPNO ZAOKRETNI PROZOR 
dim. 80×60 cm 
od profila sa prekinutim termičkim mostom. 
Staklo LAMISTAL 44.1/16/44.1 LOW-E
Prozor s vanjskom ALU klupicom</t>
    </r>
  </si>
  <si>
    <r>
      <rPr>
        <b/>
        <sz val="10"/>
        <rFont val="Century Gothic"/>
        <family val="2"/>
      </rPr>
      <t xml:space="preserve">Shema 2.1
</t>
    </r>
    <r>
      <rPr>
        <sz val="10"/>
        <rFont val="Century Gothic"/>
        <family val="2"/>
        <charset val="238"/>
      </rPr>
      <t xml:space="preserve">KLIZNA HARMO STIJENA </t>
    </r>
    <r>
      <rPr>
        <sz val="10"/>
        <rFont val="Century Gothic"/>
        <family val="2"/>
      </rPr>
      <t xml:space="preserve">
dim 480x275 cm koja se sastoji od sedam krila, izrađenih od profila sa prekinutim termičkim mostom.
staklo LAMISTAL 44.1/16/44.1 LOW-E</t>
    </r>
  </si>
  <si>
    <t>U cijenu stavke ulazi i dobava vanjskog i unutarnjeg okvira, točnije izrada doprema i montaža okvira za karmo stijenu. Okvir je načinjen od pocinčanog čeličnog lima ili al lima, debljine 2mm, presavijen tako da vizualno formira okvir debljine cca 1 cm, te izlazi izvan okvira stijene. Ukupna širina  okvira iznosi cca 30 cm, te izlazi izvan ravnine fasade zgrade cca 12 cm.
Ukoliko je čelični, lim je potrebno cinčati te plastificirati ,ral prema odabiru projektanta.
'Okvir se ugrađuje sa vanjske strane stijene. Čelični okvir se sastoji iz 3 elementa, dva bočna ukupne duljine 550 cm te gornji duljine 480 cm.</t>
  </si>
  <si>
    <r>
      <rPr>
        <b/>
        <sz val="10"/>
        <rFont val="Century Gothic"/>
        <family val="2"/>
      </rPr>
      <t xml:space="preserve">Shema 5.1
</t>
    </r>
    <r>
      <rPr>
        <sz val="10"/>
        <rFont val="Century Gothic"/>
        <family val="2"/>
        <charset val="238"/>
      </rPr>
      <t>OKVIR OTVORA NA PROČELJU</t>
    </r>
    <r>
      <rPr>
        <sz val="10"/>
        <rFont val="Century Gothic"/>
        <family val="2"/>
      </rPr>
      <t xml:space="preserve">
dim. 550x220 cm
U cijenu stavke ulazi i dobava vanjske i unutarnje klupčice, točnije izrada doprema i montaža okvira za prozore. Okvir je načinjen od pocinčanog čeličnog lima ili al lima, debljine 2mm, presavijen tako da vizualno formira okvir debljine cca 1 cm, te izlazi izvan okvira prozora. Okvir izlazi izvan ravnine fasade zgrade cca 12 cm.
Ukoliko je čelični, lim je potrebno cinčati te plastificirati ,ral prema odabiru projektanta.
Čelični okvir se sastoji iz 4 elementa, dva bočna ukupne duljine 440 cm te gornji i donji ukupne duljine 1100 cm. Donji horizontalni element se postavlja kao klupčica i u blagom je padu.</t>
    </r>
  </si>
  <si>
    <r>
      <rPr>
        <b/>
        <sz val="10"/>
        <rFont val="Century Gothic"/>
        <family val="2"/>
      </rPr>
      <t xml:space="preserve">Shema 5.2
</t>
    </r>
    <r>
      <rPr>
        <sz val="10"/>
        <rFont val="Century Gothic"/>
        <family val="2"/>
        <charset val="238"/>
      </rPr>
      <t xml:space="preserve">OKVIR OTVORA NA PROČELJU
</t>
    </r>
    <r>
      <rPr>
        <sz val="10"/>
        <rFont val="Century Gothic"/>
        <family val="2"/>
      </rPr>
      <t>dim. 600x275 cm
U cijenu stavke ulazi i dobava vanjskog i unutarnjeg okvira, točnije izrada doprema i montaža okvira za vrata. Okvir je načinjen od pocinčanog čeličnog lima ili al lima, debljine 2mm, presavijen tako da vizualno formira okvir debljine cca 1 cm, te izlazi izvan okvira prozora. Okvir izlazi izvan ravnine fasade zgrade cca 12 cm.
Ukoliko je čelični, lim je potrebno cinčati te plastificirati ,ral prema odabiru projektanta.
Čelični okvir se sastoji iz 3 elementa, dva bočna ukupne duljine 550 cm te gornji ukupne duljine 600 cm.</t>
    </r>
  </si>
  <si>
    <r>
      <rPr>
        <b/>
        <sz val="10"/>
        <rFont val="Century Gothic"/>
        <family val="2"/>
        <charset val="238"/>
      </rPr>
      <t>Shema PP1</t>
    </r>
    <r>
      <rPr>
        <sz val="10"/>
        <rFont val="Century Gothic"/>
        <family val="2"/>
      </rPr>
      <t xml:space="preserve">
UNUTARNJA ČELIČNA POŽARNA JEDNOKRILNIH VRATA
dim 92x225 cm 
sa ispunom od punog panela prema normi EI²-30-C. Koja se sastoji od jednokrilnog evakuacijskog krila prema normi EN 1125..</t>
    </r>
  </si>
  <si>
    <t xml:space="preserve">a) podno opločenje restorana i hodnika 
</t>
  </si>
  <si>
    <t xml:space="preserve">tip kao: Imola, Stoncrete STCR 12 CG RM
dim 60x120 cm </t>
  </si>
  <si>
    <t>sokl restorana i hodnika (reže se iz pločice)</t>
  </si>
  <si>
    <t>b) podno opločenje sanitarija za plažu</t>
  </si>
  <si>
    <t xml:space="preserve">tip kao: Imola, WOOD 161T
dim 16,5x100 cm </t>
  </si>
  <si>
    <t>c) podno opločenje sanitarija restorana</t>
  </si>
  <si>
    <t xml:space="preserve">tip kao: La Faenza, Lastra 49DG
dim 45x90 cm </t>
  </si>
  <si>
    <t>sokl pomoćnih i tehničkih prostorija (reže se iz pločice)</t>
  </si>
  <si>
    <t xml:space="preserve">tip kao: Leonardo,Basic G30
dim 30x30 cm </t>
  </si>
  <si>
    <t>e) zidno opločenje sanitarija za plažu</t>
  </si>
  <si>
    <t xml:space="preserve">tip kao: Imola, L.WOOD 3D T
dim 24 x100 cm </t>
  </si>
  <si>
    <t>f) zidno opločenje kuhinje</t>
  </si>
  <si>
    <t>tip kao: Imola, Nuance W
dim 25x75 cm</t>
  </si>
  <si>
    <t>tip kao: Imola, Nuance G
dim 25x75 cm</t>
  </si>
  <si>
    <t>h) zidno opločenje M sanitarija za osoblje</t>
  </si>
  <si>
    <t>g) zidno opločenje Ž sanitarija za osoblje i tehničke prostorije</t>
  </si>
  <si>
    <t>tip kao: Imola, Nuance DG
dim 25x75 cm</t>
  </si>
  <si>
    <t>i) zidno opločenje sanitarija za plažu</t>
  </si>
  <si>
    <t xml:space="preserve">tip kao: La Faenza, Lastra 12DG
dim 60x120 cm </t>
  </si>
  <si>
    <t>j) zidno opločenje sanitarija za goste restorana</t>
  </si>
  <si>
    <t xml:space="preserve">tip kao: La Faenza, Lastra 49A
dim 45x90 cm </t>
  </si>
  <si>
    <t>k) zidno opločenje sanitarija za goste restorana (dekor)</t>
  </si>
  <si>
    <t xml:space="preserve">tip kao: La Faenza, Lastra R12A
dim 60x120 cm </t>
  </si>
  <si>
    <t>b) podno opočenje 
formata 30x30 cm</t>
  </si>
  <si>
    <t>c) zidno opločenje</t>
  </si>
  <si>
    <r>
      <rPr>
        <b/>
        <sz val="10"/>
        <rFont val="Century Gothic"/>
        <family val="2"/>
      </rPr>
      <t>Polaganje keramičkih podnih i zidnih pločica</t>
    </r>
    <r>
      <rPr>
        <sz val="10"/>
        <rFont val="Century Gothic"/>
        <family val="2"/>
      </rPr>
      <t xml:space="preserve"> I klase prema odabiru investitora. Pločice se polažu ljepljenjem fleksibilnim ljepilom na prethodno izveden cementni estrih. Prije polaganja pod otprašiti i odmastiti. Podne pločice polagati s fugom od d=2 mm, a pločice fugirati masom u boji prema odabiru investitora. Sve zajedno sa uglovnim ALU/INOX lajsnama te silikoniranjem spojeva zidova i poda. Po završetku polaganja plohe oprati. Ljepilo i fug masa sastavni su dio ove ponude.</t>
    </r>
  </si>
  <si>
    <t>a) podno opločenje prostorija za goste
formata 60x120 cm, 45x90 cm, 16,5 x 120 cm</t>
  </si>
  <si>
    <t>d) sokl</t>
  </si>
  <si>
    <t>a) pod na terasi restorana i bara</t>
  </si>
  <si>
    <t xml:space="preserve">tip kao: Imola, Stoncrete STCR R12 CG RM
dim 60x120 cm </t>
  </si>
  <si>
    <t>b) pod na terasi bara</t>
  </si>
  <si>
    <t xml:space="preserve">tip kao: Casalgrande Padana,Newood R22 A+B+C
dim 20x120 cm </t>
  </si>
  <si>
    <t>b) sokl</t>
  </si>
  <si>
    <t>Nabava pomoćnog materijala</t>
  </si>
  <si>
    <t>a) "L" aluminijske lajsne</t>
  </si>
  <si>
    <t>c) rubna lajsna terase</t>
  </si>
  <si>
    <t>IZRADA SPUŠTENIH STROPOVA
Dobava, izrada i montaža metalne konstrukcije, termoizolacije i gipskartonskih ploča. Metalna konstrukcija se izvodi iz čeličnih CD 60/27 profila na razmaku 40 cm, koji se učvršćuju za AB konstrukciju ili drvenu konstrukciju krovišta preko visilica prilagodljive dužine. Na pripremljenu konstrukciju montira se jedan sloj gipskartonskih ploča, a paralelno uz montažu ugrađuje se mineralna vuna. Spojevi ploča se bandažiraju i zapunjavaju sa masom za zapunjavanje spojeva.
U cijenu uključiti izrezivanje rupa za ugradnju ugradnih svjetiljki te svih potrebnih stropnih instalacija. Revizioni otvori za strojarske instalacije uključeni su u cijenu stropova. Također uključene sve maske za povezivanje stropova različitih visina.
Izrada prema smjernicama i uputama proizvođača.
Obračun po m2.</t>
  </si>
  <si>
    <t>a) gipskartonske ploče,tip kao A13 u ostalim prostorijama</t>
  </si>
  <si>
    <t>c) izrada detalja za linijsku rasvjetu u predprostoru sanitarija</t>
  </si>
  <si>
    <t>d) revizije dim 60x60 cm</t>
  </si>
  <si>
    <t>a) gipskartonske ploče,tip kao A13 u restoranu 
(sve prema nacrtima-sa svim detaljima)</t>
  </si>
  <si>
    <t>PREGRADNI ZIDOVI.
Dobava, izrada i montaža metalne konstrukcije, termoizolacije i gipskartonskih ploča tipa kao Knauf ploče A13, odnosno H13 ili jednakovrijedne. 
Ukupna debljina pregradnog zida 10 cm, visine do 3,00 m (visina krovne konstrukcije je promjenjiva te se zid izvodi niže od same krovne konstrukcije).
Metalna konstrukcija se izvodi iz čeličnih CW 75 profila na razmaku 62,5 cm te UW profila iz pocinčanog lima. Na pripremljenu konstrukciju montiraju dva sloja gipskartonskih ploča.
Spojevi ploča se bandažiraju i zapunjavaju sa masom za zapunjavanje spojeva.
Izrada prema smjernicama i uputama proizvođača.
Obračun po m2 jedne strane pregradnog zida.</t>
  </si>
  <si>
    <t>IZDAGA GIPKSARTONSKIH OBZIDA
Dobava, izrada i montaža metalne konstrukcije i gipskartonskih ploča  tipa kao Knauf ploče A13, H13 ili jednakovrijedne. 
Metalna konstrukcija se izvodi iz čeličnih CW 75 profila na razmaku 62,5 cm, koji se učvršćuju za AB konstrukciju/konstrukciju od blok opeke preko UW profila koji je dilatiran gumenom trakom od nosive konstrukcije. Na pripremljenu konstrukciju montiraju se dva sloja gipskartonskih ploča. Visina  obzida je promjenjiva. Spojevi ploča se bandažiraju i zapunjavaju sa masom za zapunjavanje spojeva.
Gipskartonski obzid geometrijski izvesti prema detalju iz nacrtne dokumentacije. 
Izrada prema smjernicama i uputama proizvođača.
Obračun po m2.</t>
  </si>
  <si>
    <t>a) obzid u ulaznom hodniku</t>
  </si>
  <si>
    <t>c) obzid u restoranu za "pocket vrata" i "plexi niše" u zidu u osi B</t>
  </si>
  <si>
    <t>b) obzid u restoranu za dekorativne police i hidrant u zidu u osi 8
dubina od nosivog zida = 30 cm (police) i 15 cm (hidrant)</t>
  </si>
  <si>
    <t>e) obzid u Ž sanitarijama za goste restorana (vlagootporne GK ploče) - odnosi se na izvedbu "portala" s ugradnjom linijske rasvjete</t>
  </si>
  <si>
    <t>d) obzid u šanku (vlagootporne GK ploče) - odnosi se na obzid postojećeg zida s ugradnjom kliznih automatskih vrata te izvedbu portala.</t>
  </si>
  <si>
    <t>e) obzid u M sanitarijama za goste restorana (vlagootporne GK ploče) - odnosi se na izvedbu "portala" s ugradnjom linijske rasvjete</t>
  </si>
  <si>
    <t>f) obzid ugradbenog vodokotlića (vlagootporne GK ploče)</t>
  </si>
  <si>
    <t>g) obzid hidranta u gosp. hodniku</t>
  </si>
  <si>
    <t>METALNI SPUŠTENI STROP - KUHINJA
Dobava, izrada i montaža metalne konstrukcije i matalnih ploča spuštenog stropa tipa kao Amstrong.
Metalna konstrukcija se izvodi iz čeličnih T profila postavljenih u modulu veličine ploča, koji se učvršćuju za drvenu konstrukciju krovišta preko visilica prilagodljive dužine na međusobnom maksimalnom razmaku 120,0 cm. Na pripremljenu konstrukciju montiraju se gotove stropne ploče od metala debljine 0,5 mm u boji prema odabitu projektanta.
U cijenu uključiti predviđanje mjesta te eventualno prilagođavanje za ugradnju svih potrebnih kuhinjskih stropnih instalacija.
Izrada prema smjernicama i uputama proizvođača.
Obračun po m2.</t>
  </si>
  <si>
    <t>OBZID  - EKSTERIJER
Dobava, izrada i montaža metalne konstrukcije i vlaknastocementnih ploča tipa kao Knauf Aquapanel-outdoor ili jednakovrijedne. 
Metalna konstrukcija se izvodi iz čeličnih CD profila, koji se učvršćuju za AB konstrukciju. Na pripremljenu konstrukciju montira se jedan sloj vlaknastocementnih ploča. Spojevi ploča se bandažiraju i zapunjavaju sa masom za zapunjavanje spojeva.
Izrada prema smjernicama i uputama proizvođača.
Obračun po m2.</t>
  </si>
  <si>
    <t>d) podno opločenje pomoćnih i tehničkih prostorija, krovne konzole</t>
  </si>
  <si>
    <t xml:space="preserve"> - vrata širine 85 cm</t>
  </si>
  <si>
    <r>
      <rPr>
        <b/>
        <sz val="10"/>
        <rFont val="Century Gothic"/>
        <family val="2"/>
        <charset val="238"/>
      </rPr>
      <t>Shema B1</t>
    </r>
    <r>
      <rPr>
        <sz val="10"/>
        <rFont val="Century Gothic"/>
        <family val="2"/>
      </rPr>
      <t xml:space="preserve">
Izrada i postava </t>
    </r>
    <r>
      <rPr>
        <sz val="10"/>
        <rFont val="Century Gothic"/>
        <family val="2"/>
        <charset val="238"/>
      </rPr>
      <t>ograde terase od metalnih profila</t>
    </r>
    <r>
      <rPr>
        <sz val="10"/>
        <rFont val="Century Gothic"/>
        <family val="2"/>
      </rPr>
      <t>, stupova, vertikalnih i horizontalnih prečki malog profila i rukohvatom od masivnog drva. Ograda visine 100 cm. Prije montaže ogradu pocinčati vrućim cinčanjem, a zatim premazati bojom prema odabiru investitora. Na gradilištu dozvoljeni samo vijčani spojevi. U cijeni i zaštitna obrada drva. Ograda se pričvršćuje za AB ploču.
Obračun po m'.</t>
    </r>
  </si>
  <si>
    <r>
      <rPr>
        <b/>
        <sz val="10"/>
        <rFont val="Century Gothic"/>
        <family val="2"/>
        <charset val="238"/>
      </rPr>
      <t>Shema B1a</t>
    </r>
    <r>
      <rPr>
        <sz val="10"/>
        <rFont val="Century Gothic"/>
        <family val="2"/>
        <charset val="238"/>
      </rPr>
      <t xml:space="preserve">
Izrada i postava ograde mosta od metalnih profila, stupova, vertikalnih i horizontalnih prečki malog profila i rukohvatom od masivnog drva. Ograda visine 100 cm. Prije montaže ogradu pocinčati vrućim cinčanjem, a zatim premazati bojom prema odabiru investitora. Na gradilištu dozvoljeni samo vijčani spojevi. U cijeni i zaštitna obrada drva. Ograda se pričvršćuje za čeličnu konstrukciju mosta.
Obračun po m'.</t>
    </r>
  </si>
  <si>
    <r>
      <rPr>
        <b/>
        <sz val="10"/>
        <rFont val="Century Gothic"/>
        <family val="2"/>
        <charset val="238"/>
      </rPr>
      <t>Shema B2, B2a, B2b</t>
    </r>
    <r>
      <rPr>
        <sz val="10"/>
        <rFont val="Century Gothic"/>
        <family val="2"/>
        <charset val="238"/>
      </rPr>
      <t xml:space="preserve">
Izrada i postava ograde mosta od metalnih profila, stupova, vertikalnih i horizontalnih prečki malog profila i rukohvatom od masivnog drva. Ograda visine 50 cm. Prije montaže ogradu pocinčati vrućim cinčanjem, a zatim premazati bojom prema odabiru investitora. Na gradilištu dozvoljeni samo vijčani spojevi. U cijeni i zaštitna obrada drva. Ograda se pričvršćuje za postojeći kameni zid.
Obračun po m'.</t>
    </r>
  </si>
  <si>
    <r>
      <rPr>
        <b/>
        <sz val="10"/>
        <rFont val="Century Gothic"/>
        <family val="2"/>
        <charset val="238"/>
      </rPr>
      <t>Shema B3</t>
    </r>
    <r>
      <rPr>
        <sz val="10"/>
        <rFont val="Century Gothic"/>
        <family val="2"/>
      </rPr>
      <t xml:space="preserve">
Dobava, izrada i ugradnja </t>
    </r>
    <r>
      <rPr>
        <b/>
        <sz val="10"/>
        <rFont val="Century Gothic"/>
        <family val="2"/>
      </rPr>
      <t>ukrasne  rešetke po obodu ravnog krova</t>
    </r>
    <r>
      <rPr>
        <sz val="10"/>
        <rFont val="Century Gothic"/>
        <family val="2"/>
      </rPr>
      <t xml:space="preserve"> od željeznih profila. Rešetka visine 130 cm, sve prema nacrtnoj dokumentaciji, Prije montaže ogradu pocinčati vrućim cinčanjem, a zatim premazati bojom prema odabiru investitora. Na gradilištu dozvoljeni samo vijčani spojevi. U cijeni i zaštitna obrada drva. Ograda se pričvršćuje za gredu. Obračun po m'.</t>
    </r>
  </si>
  <si>
    <r>
      <t xml:space="preserve">Dobava, izrada i ugradnja  </t>
    </r>
    <r>
      <rPr>
        <b/>
        <sz val="10"/>
        <rFont val="Century Gothic"/>
        <family val="2"/>
      </rPr>
      <t>čeličnih stepenica za pristup krovu</t>
    </r>
    <r>
      <rPr>
        <sz val="10"/>
        <rFont val="Century Gothic"/>
        <family val="2"/>
      </rPr>
      <t xml:space="preserve"> s leđobranom koje se postavljaju na fasadu objekta, sve prema nacrtnoj dokumentaciji, sa svim potrebnim predradnjama po pravilu struke.
Konstrukcija ljestvi od čeličnih profila 50/50/5 mm, na osnom razmaku cca
70 cm
Ljestve od čeličnih profila 25 mm, na razmaku cca 30 cm po visini.
Leđobran od plosnog željeza profila 50/5 mm dubine 70 cm, zaobljen
duljine cca 470 cm.
Ljestve služe za svladavanje visine cca400 cm, a početna visina leđobrana je na cca 200 cm od poda.
Sve dijelove panjalica, leđobrana i izlaza na krov izraditi od pocinčanih
čeličnih profila. Završna obrada vrućim cinčanjem. Obračun po komadu.</t>
    </r>
  </si>
  <si>
    <r>
      <rPr>
        <b/>
        <sz val="10"/>
        <rFont val="Century Gothic"/>
        <family val="2"/>
        <charset val="238"/>
      </rPr>
      <t>Shema B4</t>
    </r>
    <r>
      <rPr>
        <sz val="10"/>
        <rFont val="Century Gothic"/>
        <family val="2"/>
      </rPr>
      <t xml:space="preserve">
Izrada i postava kliznog portuna na elektromotor za gospodarsko dvorište od metalnih profila, stupova, vertikalnih i horizontalnih prečki malog profila. Portun visine 140 cm. Prije montaže portun pocinčati vrućim cinčanjem, a zatim premazati bojom prema odabiru investitora. Na gradilištu dozvoljeni samo vijčani spojevi. U cijeni i zaštitna obrada drva. Ograda se pričvršćuje za postojeći kameni zid.
Obračun po m'.</t>
    </r>
  </si>
  <si>
    <r>
      <t>Dobava, izrada i ugradnja</t>
    </r>
    <r>
      <rPr>
        <b/>
        <sz val="10"/>
        <rFont val="Century Gothic"/>
        <family val="2"/>
        <charset val="238"/>
      </rPr>
      <t xml:space="preserve"> inox ljestvi za pristup moru</t>
    </r>
    <r>
      <rPr>
        <sz val="10"/>
        <rFont val="Century Gothic"/>
        <family val="2"/>
      </rPr>
      <t xml:space="preserve"> s terase. Stepenice su širine 85 cm, savladavaju visinu od 175 cm. Izvedene u skladu s pravilima struke.</t>
    </r>
  </si>
  <si>
    <t>Platforma na ravnom krovu za strojarske instalacije</t>
  </si>
  <si>
    <t>Stavka podrazumijeva osnovni okvir i uzdužne horizontalne elemente, sve prema izvedbenim nacrtima. Čelik S235 JR. Svi elementi čelične nosive konstrukcije izrađuju se od čelika valitete S235JR. Profili trebaju biti vrućevaljani. Elementi čelične konstrukcije izrađuju se u radionici u zavarenoj izvedbi prema radioničkoj dokumentaciji koju izvođač mora izraditi u skladu s izvedbenim projektom konstrukcije prije izvođenja, te istu dati projektantu na kontrolu, a na montaži se međusobno spajaju vijčanim vezama. U cijenu stavke uključiti sva potrebna spojna sredstva za izradu i montažu konstrukcije (vijci za spajanje elemenata konstrukcije, zavari).</t>
  </si>
  <si>
    <t xml:space="preserve"> Izrada radioničkih nacrta je u izvedbi izvođača. Izvedba konstrukcije prema radioničkim nacrtima ovjerenim od strane projektanta! Antikorozivna zaštita konstrukcije također ulaze u cijenu stavke. Predviđena je antikorozivna zaštita vrućim cinčanjem i završnom bojom. Tehnologiju antokorozivne potrebno je prije početka izvedbe dostaviti projektantu konstrukcije na ovjeru. Konstrukcija se isporučuje antikorozijski zaštićena vrućim cinčanjem i završnim premazom u boji prema želji arhitekta; definirano u nastavku: Kategorije atmosferske korozivnosti prema ISO 12944: C4 priobalje sa srednjom razinom saliniteta Vruće cinčanje prema DIN 50976 ISO 1461:1999 EN ISO 1461:1999 Premazi na pocinčanu površinu definiran tablicom D.1 prema ISO 12944-5:2018 dodatak D</t>
  </si>
  <si>
    <t>NADSTREŠNICA NAD TERASOM RESTORANA</t>
  </si>
  <si>
    <t xml:space="preserve"> Antikorozivna zaštita konstrukcije također ulaze u cijenu stavke. Predviđena je antikorozivna zaštita vrućim cinčanjem i završnom bojom. Tehnologiju antokorozivne potrebno je prije početka izvedbe dostaviti projektantu konstrukcije na ovjeru. Konstrukcija se isporučuje antikorozijski zaštićena vrućim cinčanjem i završnim premazom u boji prema želji arhitekta; definirano u nastavku: Kategorije atmosferske korozivnosti prema ISO 12944: C4 priobalje sa srednjom razinom saliniteta Vruće cinčanje prema DIN 50976 ISO 1461:1999 EN ISO 1461:1999 Premazi na pocinčanu površinu definiran tablicom D.1 prema ISO 12944-5:2018 dodatak D</t>
  </si>
  <si>
    <t>Stavka podrazumijeva osnovni okvir i uzdužne horizontalne elemente, sve prema izvedbenim nacrtima. Čelik S235 JR. Svi elementi čelične nosive konstrukcije izrađuju se od čelika valitete S235JR. Profili trebaju biti vrućevaljani. Elementi čelične konstrukcije izrađuju se u radionici u zavarenoj izvedbi prema radioničkoj dokumentaciji koju izvođač mora izraditi u skladu s izvedbenim projektom konstrukcije prije izvođenja, te istu dati projektantu na kontrolu, a na montaži se međusobno spajaju vijčanim vezama. U cijenu stavke uključiti sva potrebna spojna sredstva za izradu i montažu konstrukcije (vijci za spajanje elemenata konstrukcije, zavari). Izrada radioničkih nacrta je u izvedbi izvođača. Izvedba konstrukcije prema radioničkim nacrtima ovjerenim od strane projektanta!</t>
  </si>
  <si>
    <t>a) METALNA KONSTRUKCIJA</t>
  </si>
  <si>
    <t>b) ZAVRŠNA DEKORATIVNA OBRADA</t>
  </si>
  <si>
    <t>c) STAKLENI PANELI</t>
  </si>
  <si>
    <t>Preklopna stijena funkcionira kao složiva pregradna stijena, gdje su elementi neovisni jedan o drugome i slažu se ručno u tzv. Parking - produžetak gornje vodilice. Gornja vodilica je dimenzija 72 x 75 mm i montira se na podkonstrukciju.
Donja vodilica nije potrebna, postoje samo rupe u podu (jedna po krilu) koje služe za fiksiranje krila. Površinska obrada gornje vodilice i držača (profila) staklenih krila je aluminij .
Držači (profili) su visine 106 mm, s standardnom dvostrukom brtvećom četkicom na gornjem i na donjem profilu.
Moguće podešavanje po visini od ±5 mm.
Maximalna visina krila je 3500 mm, širina 1100 mm, težina 150 kg.
Sastoji se od 6 krila - prvo zaokretno krilo + 2 klizna krila + 1 parking na svakoj strani
Staklo Extra clear 12 mm, ESG.
Izrada čelične podkonstrukcije za prihvat vodilice i parking krila.
Izmjera na objektu, izrada stakla, dobava okova, dostava na objekt i ugradnja do potpune funkcionalnosti.</t>
  </si>
  <si>
    <t>a) dim 600 x 275 cm</t>
  </si>
  <si>
    <r>
      <t xml:space="preserve">Izrada, dostava i ugradnja </t>
    </r>
    <r>
      <rPr>
        <b/>
        <sz val="10"/>
        <rFont val="Century Gothic"/>
        <family val="2"/>
        <charset val="238"/>
      </rPr>
      <t>staklene klizne sklopive stijene system Dorma HSW – ES</t>
    </r>
    <r>
      <rPr>
        <sz val="10"/>
        <rFont val="Century Gothic"/>
        <family val="2"/>
        <charset val="238"/>
      </rPr>
      <t xml:space="preserve"> ili jednakovrijedan.</t>
    </r>
  </si>
  <si>
    <t>b) dim 550 x 215 cm</t>
  </si>
  <si>
    <t>Izrada, dostava i ugradnja staklene fiksne stijene.</t>
  </si>
  <si>
    <t>Staklo Extra clear 12 mm, ESG
Alu U profili 20 x 20 mm – sa sve 4 strane
Izmjera na objektu, izrada stakla, dostava na objekt i ugradnja do potpune funkcionalnosti.</t>
  </si>
  <si>
    <t>a) dim 112 x 290 cm (lučni otvor)</t>
  </si>
  <si>
    <t>NADSTREŠNICA NAD TERASOM BARA</t>
  </si>
  <si>
    <t xml:space="preserve">METALNA KONSTRUKCIJA - NADSTRESNICA
Stavka podrazumijeva osnovni okvir i uzdužne horizontalne elemente, sve prema izvedbenim nacrtima. Čelik S235 JR. Svi elementi čelične nosive konstrukcije izrađuju se od čelika valitete S235JR. Profili trebaju biti vrućevaljani. Elementi čelične konstrukcije izrađuju se u radionici u zavarenoj izvedbi prema radioničkoj dokumentaciji koju izvođač mora izraditi u skladu s izvedbenim projektom konstrukcije prije izvođenja, te istu dati projektantu na kontrolu, a na montaži se međusobno spajaju vijčanim vezama. U cijenu stavke uključiti sva potrebna spojna sredstva za izradu i montažu konstrukcije (vijci za spajanje elemenata konstrukcije, zavari). Izrada radioničkih nacrta je u izvedbi izvođača. Izvedba konstrukcije prema radioničkim nacrtima ovjerenim od strane projektanta! </t>
  </si>
  <si>
    <t>Preklopna stijena funkcionira kao složiva pregradna stijena, gdje su elementi neovisni jedan o drugome i slažu se ručno u tzv. Parking - produžetak gornje vodilice. Gornja vodilica je dimenzija 72 x 75 mm i montira se na podkonstrukciju.
Donja vodilica nije potrebna, postoje samo rupe u podu (jedna po krilu) koje služe za fiksiranje krila. Površinska obrada gornje vodilice i držača (profila) staklenih krila je aluminij .
Držači (profili) su visine 106 mm, s standardnom dvostrukom brtvećom četkicom na gornjem i na donjem profilu.
Moguće podešavanje po visini od ±5 mm.
Maximalna visina krila je 3500 mm, širina 1100 mm, težina 150 kg.
Sastoji se od 5 krila - prvo zaokretno krilo + 4 klizna krila + 1 parking lijevo
Staklo Extra clear 12 mm, ESG.
Izrada čelične podkonstrukcije za prihvat vodilice i parking krila.
Izmjera na objektu, izrada stakla, dobava okova, dostava na objekt i ugradnja do potpune funkcionalnosti.</t>
  </si>
  <si>
    <t>a) dim 562x 290 cm</t>
  </si>
  <si>
    <t>a) dim 405 x 290 cm</t>
  </si>
  <si>
    <t>Gletanje čela terase na stupovima i obrada završnom fasadnom žbukom. Visine 40 cm.</t>
  </si>
  <si>
    <r>
      <t>Izrada, dobava i u</t>
    </r>
    <r>
      <rPr>
        <b/>
        <sz val="10"/>
        <rFont val="Century Gothic"/>
        <family val="2"/>
        <charset val="238"/>
      </rPr>
      <t>gradnja toplinske izolacije na spojevima grijanog i negrijanog prostora</t>
    </r>
    <r>
      <rPr>
        <sz val="10"/>
        <rFont val="Century Gothic"/>
        <family val="2"/>
        <charset val="238"/>
      </rPr>
      <t xml:space="preserve"> EPS 8 cm.
U jediničnoj cijeni obračunat sav potreban rad i materijal te završna obrada gletanjem.</t>
    </r>
  </si>
  <si>
    <r>
      <t xml:space="preserve">Izrada, dobava i ugradnja </t>
    </r>
    <r>
      <rPr>
        <b/>
        <sz val="10"/>
        <rFont val="Century Gothic"/>
        <family val="2"/>
        <charset val="238"/>
      </rPr>
      <t>polimercementne hidroizolacije</t>
    </r>
    <r>
      <rPr>
        <sz val="10"/>
        <rFont val="Century Gothic"/>
        <family val="2"/>
        <charset val="238"/>
      </rPr>
      <t xml:space="preserve"> na horizontalnim plohama estriha u okolišu, prije polaganja završne obloge.
Stavka uključuje sav potreban rad i materijal na pripremi, izradi i zaštiti izvedenog sloja HI do trenutka ugradnje završnog sloja obloge HI površina.
Obračun po m2 izvedene izolacije.</t>
    </r>
  </si>
  <si>
    <r>
      <t xml:space="preserve">Izrada, dobava i ugradnja </t>
    </r>
    <r>
      <rPr>
        <b/>
        <sz val="10"/>
        <rFont val="Century Gothic"/>
        <family val="2"/>
        <charset val="238"/>
      </rPr>
      <t>polimercementne hidroizolacije žardinjere te zaštitu guttabetta čepastom folijom.</t>
    </r>
    <r>
      <rPr>
        <sz val="10"/>
        <rFont val="Century Gothic"/>
        <family val="2"/>
        <charset val="238"/>
      </rPr>
      <t xml:space="preserve">
Stavka uključuje sav potreban rad i materijal na pripremi, izradi i zaštiti izvedenog sloja HI.
Obračun po m2 izvedene izolacije.</t>
    </r>
  </si>
  <si>
    <t xml:space="preserve">Nepredvidivi pripremni radovi koji nisu obuhvaćeni predhodnim stavkama, a mogu se pojaviti prilikom izvođenja radova. Predviđeno 10 % od ukupni radova. </t>
  </si>
  <si>
    <t>Montaža završne podne obloge mosta. U cijenu uključen sav potreban materijal.</t>
  </si>
  <si>
    <r>
      <t xml:space="preserve">Dobava </t>
    </r>
    <r>
      <rPr>
        <b/>
        <sz val="10"/>
        <rFont val="Century Gothic"/>
        <family val="2"/>
      </rPr>
      <t>unutarnjih</t>
    </r>
    <r>
      <rPr>
        <sz val="10"/>
        <rFont val="Century Gothic"/>
        <family val="2"/>
      </rPr>
      <t xml:space="preserve"> </t>
    </r>
    <r>
      <rPr>
        <b/>
        <sz val="10"/>
        <rFont val="Century Gothic"/>
        <family val="2"/>
      </rPr>
      <t>kamenih prozorskih klupčica</t>
    </r>
    <r>
      <rPr>
        <sz val="10"/>
        <rFont val="Century Gothic"/>
        <family val="2"/>
      </rPr>
      <t xml:space="preserve"> sa zaobljenim rubom, kamenkanfanar antico obrade. Dimenzije klupčica 25/3 cm, sa zaobljenim rubom 1,5 cm. Izmjere na licu mjesta. Obračun po m'.</t>
    </r>
  </si>
  <si>
    <t xml:space="preserve"> - ugradnja (u cijenu uključen sav potreban materijal)</t>
  </si>
  <si>
    <r>
      <t xml:space="preserve">Izrada i dobava </t>
    </r>
    <r>
      <rPr>
        <b/>
        <sz val="10"/>
        <rFont val="Century Gothic"/>
        <family val="2"/>
        <charset val="238"/>
      </rPr>
      <t>kamenih ploča za oblogu pročelja</t>
    </r>
    <r>
      <rPr>
        <sz val="10"/>
        <rFont val="Century Gothic"/>
        <family val="2"/>
      </rPr>
      <t>. 
Debljina kamenih ploča 3,00 cm, dimenzija 40x80 cm. Ploče se učvršćuju na prethodno postavljeni XPS, punoplošnim ljepljenjem.
Obračun po m2.</t>
    </r>
  </si>
  <si>
    <r>
      <t xml:space="preserve">Izrada, dobava </t>
    </r>
    <r>
      <rPr>
        <b/>
        <sz val="10"/>
        <rFont val="Century Gothic"/>
        <family val="2"/>
        <charset val="238"/>
      </rPr>
      <t>kamenih ploča za oblogu zida žardinjere.</t>
    </r>
    <r>
      <rPr>
        <sz val="10"/>
        <rFont val="Century Gothic"/>
        <family val="2"/>
      </rPr>
      <t xml:space="preserve">  Kamen benkovački ciklop bijeli, debljina kamenih ploča 3,00 cm, imitacija lomljenog kamena. Ploče se učvršćuju punoplošnim ljepljenjem.
Obračun po m2.</t>
    </r>
  </si>
  <si>
    <t>Pergola se natkriva vodootpornim platnom-tendom izvedenom i nagibu. Stavka obuhvalć izradu limenog žlijeba duljine 7,7 m.
Podgled se izvodi od drvenih letvica postavljenih između nosivih čeličnih profila sa potrebnom drvenom potkonstrukcijom. Letvice su od materijala ariš sve prema nacrtnoj dokumentaciji.</t>
  </si>
  <si>
    <r>
      <t>Izrada, dobava i montaža</t>
    </r>
    <r>
      <rPr>
        <b/>
        <sz val="10"/>
        <rFont val="Century Gothic"/>
        <family val="2"/>
        <charset val="238"/>
      </rPr>
      <t xml:space="preserve"> jedra</t>
    </r>
    <r>
      <rPr>
        <sz val="10"/>
        <rFont val="Century Gothic"/>
        <family val="2"/>
        <charset val="238"/>
      </rPr>
      <t xml:space="preserve"> za natkrivanje terase. Jedra se izvode na dva čelična nosiva profila i prihvaćeni na pročelje objekta.
Dimenzije su 15x6 m</t>
    </r>
  </si>
  <si>
    <t xml:space="preserve">Nepredvidivi zemljani radovi koji nisu obuhvaćeni predhodnim stavkama, a mogu se pojaviti prilikom izvođenja radova. Predviđeno 10 % od ukupni radova. </t>
  </si>
  <si>
    <t xml:space="preserve">Nepredvidiv armiranobetonski radovi koji nisu obuhvaćeni predhodnim stavkama, a mogu se pojaviti prilikom izvođenja radova. Predviđeno 5 % od ukupni radova. </t>
  </si>
  <si>
    <t xml:space="preserve">Nepredvidiv zidarski radovi koji nisu obuhvaćeni predhodnim stavkama, a mogu se pojaviti prilikom izvođenja radova. Predviđeno 5 % od ukupni radova. </t>
  </si>
  <si>
    <t xml:space="preserve">Nepredvidiv bravarski radovi koji nisu obuhvaćeni predhodnim stavkama, a mogu se pojaviti prilikom izvođenja radova. Predviđeno 5 % od ukupni radova. </t>
  </si>
  <si>
    <t xml:space="preserve">Nepredvidivi izolaterski radovi koji nisu obuhvaćeni predhodnim stavkama, a mogu se pojaviti prilikom izvođenja radova. Predviđeno 5 % od ukupni radova. </t>
  </si>
  <si>
    <t xml:space="preserve">Nepredvidivi krovopokrivački radovi koji nisu obuhvaćeni predhodnim stavkama, a mogu se pojaviti prilikom izvođenja radova. Predviđeno 5 % od ukupni radova. </t>
  </si>
  <si>
    <t xml:space="preserve">Nepredvidivi fasaderski radovi koji nisu obuhvaćeni predhodnim stavkama, a mogu se pojaviti prilikom izvođenja radova. Predviđeno 5 % od ukupni radova. </t>
  </si>
  <si>
    <t xml:space="preserve">Nepredvidiv limarski radovi koji nisu obuhvaćeni predhodnim stavkama, a mogu se pojaviti prilikom izvođenja radova. Predviđeno 5 % od ukupni radova. </t>
  </si>
  <si>
    <t xml:space="preserve">Nepredvidivi stolarskii radovi koji nisu obuhvaćeni predhodnim stavkama, a mogu se pojaviti prilikom izvođenja radova. Predviđeno 5 % od ukupni radova. </t>
  </si>
  <si>
    <t xml:space="preserve">Nepredvidivi radovi koji nisu obuhvaćeni predhodnim stavkama, a mogu se pojaviti prilikom izvođenja radova. Predviđeno 5 % od ukupni radova. </t>
  </si>
  <si>
    <t xml:space="preserve">Nepredvidiv  radovi koji nisu obuhvaćeni predhodnim stavkama, a mogu se pojaviti prilikom izvođenja radova. Predviđeno 5 % od ukupni radova. </t>
  </si>
  <si>
    <t xml:space="preserve">Dobava konopa za podgled stropa restorana. Konop je kao juta promjera 3 cm. </t>
  </si>
  <si>
    <t>Ugradnja komopa izvodi se na prethodno pripremljenu čeličnu konstrukciju koja je opisana u stavci xxxx ovog troškovnika. Svi detalji načina ugradnje opisani su u grafičkom dijelu izbedbenog projekta. Konop se "plete" na prethodno pripremljenu čeličnu konstrukciju sa prihvatima za konop-aneli.</t>
  </si>
  <si>
    <t xml:space="preserve"> - element potkonstrukcije sadrži i prihvat za montažu konopa - prsten promjera 5,0 cm postavljen na međusobnom razmaku od 10 cm po cijeloj dužini. Sve prema detaljima iz grafičke dokumentacije izvedbenog projekta.</t>
  </si>
  <si>
    <t>Danijel Turčić, mag.ing.el.</t>
  </si>
  <si>
    <t>Projektant:</t>
  </si>
  <si>
    <t>kn</t>
  </si>
  <si>
    <t>7</t>
  </si>
  <si>
    <t>6</t>
  </si>
  <si>
    <t>5</t>
  </si>
  <si>
    <t>4</t>
  </si>
  <si>
    <t>3</t>
  </si>
  <si>
    <t>2</t>
  </si>
  <si>
    <t>1</t>
  </si>
  <si>
    <t>á</t>
  </si>
  <si>
    <t>7.14.</t>
  </si>
  <si>
    <t>set</t>
  </si>
  <si>
    <t>Spajanje uzemljivača na metalnu ogradu plinskog spreminka. Varenje ili vijčani spoj sa zupčastom podloškom.</t>
  </si>
  <si>
    <t>7.13.</t>
  </si>
  <si>
    <t>Nabava vertikalne štapne hvataljke sa postoljem otpornim na smrzavanje visine h=250cm, za zaštitu strojarske opreme.</t>
  </si>
  <si>
    <t>7.12.</t>
  </si>
  <si>
    <t>7.11.</t>
  </si>
  <si>
    <t>7.10.</t>
  </si>
  <si>
    <t>m</t>
  </si>
  <si>
    <t>7.9.</t>
  </si>
  <si>
    <t>Spajanje odvoda na krovnu metalnu ogradu. Varenje ili vijčani spoj sa zupčastom podloškom.</t>
  </si>
  <si>
    <t>7.8.</t>
  </si>
  <si>
    <t>7.7.</t>
  </si>
  <si>
    <t>7.6.</t>
  </si>
  <si>
    <t>7.5.</t>
  </si>
  <si>
    <t>7.4.</t>
  </si>
  <si>
    <t>7.3.</t>
  </si>
  <si>
    <t>7.2.</t>
  </si>
  <si>
    <t>7.1.</t>
  </si>
  <si>
    <t>SUSTAV ZAŠTITE OD MUNJE</t>
  </si>
  <si>
    <t>UKUPNO 6 - ISPITIVANJA:</t>
  </si>
  <si>
    <t>Projekt izvedenog stanja (elektrotehnički projekt sa svim ucrtanim izmjenama i dopunama sukladno stvarno izvedenom stanju) izrađen u 3 primjerka, te izrada, predaja dokumentacije programske opreme u papirnatom i elektronskom obliku (3 kompleta primjeraka). U projektu obavezno priložiti geodetski snimak podzemnih kabelskih trasa</t>
  </si>
  <si>
    <t>6.4.</t>
  </si>
  <si>
    <t>Ispitivanje sustava zaštite od djelovanja munje sukladno "Tehničkom propisu za sustave zaštite od djelovanja munje na građevinama"  te izdavanje zapisnika o pregledu i ispitivanju od strane ovlaštene osobe.</t>
  </si>
  <si>
    <t>6.3.</t>
  </si>
  <si>
    <t>Ispitivanje strukturnog kabliranja sukladno Zakonu o elektroničkim komunikacijama</t>
  </si>
  <si>
    <t>6.2.</t>
  </si>
  <si>
    <t>Ispitivanje električne instalacije u skladu sa normom HRN EN HD 60364-6 uključujući ispitivanje zaštite u slučaju kvara, ispitivanje zaštite izravnog i neizravnog napona dodira, otpora izolacije, uzemljenja  te izdavanje zapisnika o ispitivanju od strane ovlaštene osobe. U cijenu uključiti ispitivanje sa pomoćnim naponom za potrebe priključenja na HEP NN mrežu.</t>
  </si>
  <si>
    <t>6.1.</t>
  </si>
  <si>
    <t>ISPITIVANJE INSTALACIJE I TEHNIČKA DOKUMENTACIJA</t>
  </si>
  <si>
    <t>UKUPNO 5 - STRUKTURNO KABLIRANJE:</t>
  </si>
  <si>
    <t>5.3.</t>
  </si>
  <si>
    <t>5.2.</t>
  </si>
  <si>
    <t>5.1.</t>
  </si>
  <si>
    <t>STRUKTURNO KABLIRANJE</t>
  </si>
  <si>
    <t>UKUPNO 4 - KABELI:</t>
  </si>
  <si>
    <t>Ovjesni i montažni pribor, kanalice, cijevi uključiti u cijenu po metru</t>
  </si>
  <si>
    <t>YSLY 3x0,5 (presostat)</t>
  </si>
  <si>
    <t>H07V-K 1x6 (izjednačavanje potencijala)</t>
  </si>
  <si>
    <t>NYM-J 3x1,5 mm2/Cs20</t>
  </si>
  <si>
    <t>NHXMH 3x1,5 (IPR tipkala)</t>
  </si>
  <si>
    <t>NYM-J 3x2,5 mm2/Cs25</t>
  </si>
  <si>
    <t>NYM-J 5x2,5mm2/Cs25</t>
  </si>
  <si>
    <t>NYM-J 5x4mm2/Cs25</t>
  </si>
  <si>
    <t>FG16OR16 5x6 mm2/Cs32</t>
  </si>
  <si>
    <t>Dobava, polaganje u odgovarajuće kabelske kanalice i/ili plastične cijevi i spajanje vodova NYM-J i NYY (za napajanje  rasvjete i priključka), kutije i prateći pribor, ovjesni i montažni materijal. U sanitarijama i mokrim prostorima obvezno vodovi tipa NYM-J, u cijenu uključiti i cijevi za polaganje</t>
  </si>
  <si>
    <t>4.1.</t>
  </si>
  <si>
    <t>KABELI</t>
  </si>
  <si>
    <t>UKUPNO 3 - EL. INSTALACIJA:</t>
  </si>
  <si>
    <t>Elektroinstalacijski materijal po izboru investitora, mjesta ugradnje prikazana u projektu
Izrada 5P, 400V fiksnog spoja i spajanje trošila</t>
  </si>
  <si>
    <t>3.5.</t>
  </si>
  <si>
    <t>Elektroinstalacijski materijal po izboru investitora, mjesta ugradnje prikazana u projektu
Izrada 3P, 230V fiksnog spoja i spajanje trošila</t>
  </si>
  <si>
    <t>3.4.</t>
  </si>
  <si>
    <t>Elektroinstalacijski materijal - modularni mjesta ugradnje prikazana u projektu
Trofazna priključnica, 5p, 400V, s poklopcem IP44</t>
  </si>
  <si>
    <t>3.3.</t>
  </si>
  <si>
    <t>Elektroinstalacijski materijal - modularni mjesta ugradnje prikazana u projektu
Jednofazna priključnica, 3p, 230V, s poklopcem IP44</t>
  </si>
  <si>
    <t>3.2.</t>
  </si>
  <si>
    <t>Elektroinstalacijski materijal-modularni program, mjesta ugradnje prikazana u projektu
Jednofazna priključnica, 3p, 230V - podžbukna ugradnja</t>
  </si>
  <si>
    <t>3.1.</t>
  </si>
  <si>
    <t>ELEKTRIČNA INSTALACIJA</t>
  </si>
  <si>
    <t>UKUPNO 2 - DOVOD:</t>
  </si>
  <si>
    <t>2.2.</t>
  </si>
  <si>
    <t>pau</t>
  </si>
  <si>
    <t>Prikupljanje informacije o postojećim podzemnim infrastrukturama oko predmetne zgrade, kako bi se izbjeglo oštećenje istih prilikom izvođenja radova.</t>
  </si>
  <si>
    <t>2.1.</t>
  </si>
  <si>
    <t>GLAVNI DOVOD</t>
  </si>
  <si>
    <t>UKUPNO 1 - RAZDJELNICI:</t>
  </si>
  <si>
    <t>1.2.</t>
  </si>
  <si>
    <t>Sva potrebna spojna oprema, vodiči za spojeve, stezaljke, sabirnice, nosači, bravica s "elektro" T ključem, oznake trajne sukladno strujnoj shemi svih elemenata i kabela, nosač za dokumentaciju i shemu na vratima ormara, izjava o svojstvima na HR jeziku.</t>
  </si>
  <si>
    <t>Zaštitni prekidači sukladno shemi (automatski osigurači)</t>
  </si>
  <si>
    <t>RCD zaštitne sklopke sukladno shemi</t>
  </si>
  <si>
    <t xml:space="preserve">Kompaktni niskonaponski prekidač, 3P, 25kA, 200A, sa daljinskim isklopom
preko IPR tipkala na izlazima </t>
  </si>
  <si>
    <t>Odvodnici prenapona 320V, 50/12,5kA, 3xL-PE, 1xN-PE, Klasa B/C</t>
  </si>
  <si>
    <t>Sklopka, zakretna sa ručkom na vratima ormara 200A, 4P</t>
  </si>
  <si>
    <t>1.1.</t>
  </si>
  <si>
    <t>RAZDJELNICI</t>
  </si>
  <si>
    <r>
      <t xml:space="preserve">Dobava i ugradnja </t>
    </r>
    <r>
      <rPr>
        <b/>
        <sz val="10"/>
        <rFont val="Century Gothic"/>
        <family val="2"/>
        <charset val="238"/>
      </rPr>
      <t>loga restorana</t>
    </r>
    <r>
      <rPr>
        <sz val="10"/>
        <rFont val="Century Gothic"/>
        <family val="2"/>
        <charset val="238"/>
      </rPr>
      <t xml:space="preserve"> na SI pročelju građevine izvedenog od čeličnog flaha d 5  mm, visine 17 cm, širine 178 cm, plastificiranog u RAL prema odabiru projektanta</t>
    </r>
  </si>
  <si>
    <r>
      <t xml:space="preserve">Dobava i ugradnja </t>
    </r>
    <r>
      <rPr>
        <b/>
        <sz val="10"/>
        <rFont val="Century Gothic"/>
        <family val="2"/>
        <charset val="238"/>
      </rPr>
      <t xml:space="preserve">osvjetljenog loga restorana </t>
    </r>
    <r>
      <rPr>
        <sz val="10"/>
        <rFont val="Century Gothic"/>
        <family val="2"/>
        <charset val="238"/>
      </rPr>
      <t>na JZ pročelju građevine na terasi bara visine 40 cm, širine 400 cm.</t>
    </r>
  </si>
  <si>
    <r>
      <t xml:space="preserve">Izrada, dobava i montaža </t>
    </r>
    <r>
      <rPr>
        <b/>
        <sz val="10"/>
        <rFont val="Century Gothic"/>
        <family val="2"/>
        <charset val="238"/>
      </rPr>
      <t xml:space="preserve">mobilne komode prema shemi ST_2.0
</t>
    </r>
    <r>
      <rPr>
        <sz val="10"/>
        <rFont val="Century Gothic"/>
        <family val="2"/>
        <charset val="238"/>
      </rPr>
      <t>Ukupne dim su: 140x60 cm, h 90 cm
Stavka se sastoji od mobilne komode na kotačima obložena u kamen bračko veselje obrade antico na OSB ploči. U stavku je uključena i izrada 2 kom ladičara na kotačima od oplemenjenog iverala dim 60x55 cm, h 80 cm.</t>
    </r>
  </si>
  <si>
    <r>
      <t xml:space="preserve">Izrada, dobava i montaža </t>
    </r>
    <r>
      <rPr>
        <b/>
        <sz val="10"/>
        <rFont val="Century Gothic"/>
        <family val="2"/>
        <charset val="238"/>
      </rPr>
      <t xml:space="preserve">prednjeg pulta šanka restorana prema shemi ST_4.1
</t>
    </r>
    <r>
      <rPr>
        <sz val="10"/>
        <rFont val="Century Gothic"/>
        <family val="2"/>
        <charset val="238"/>
      </rPr>
      <t>Ukupne dim su 368x40 cm, h 115 cm
Pult se sastoji od metalne podkonstrukcije obložene u kamen bračko veselje obrade antico i kanfanara klesanog na OSB ploči. Rasvjeta nije predmet ove stavke.</t>
    </r>
  </si>
  <si>
    <r>
      <t xml:space="preserve">Izrada, dobava i montaža </t>
    </r>
    <r>
      <rPr>
        <b/>
        <sz val="10"/>
        <rFont val="Century Gothic"/>
        <family val="2"/>
        <charset val="238"/>
      </rPr>
      <t xml:space="preserve">vanjskog prednjeg pulta šanka restorana prema shemi ST_4.2
</t>
    </r>
    <r>
      <rPr>
        <sz val="10"/>
        <rFont val="Century Gothic"/>
        <family val="2"/>
        <charset val="238"/>
      </rPr>
      <t>Ukupne dim su 967x247 cm, h 115 cm
Pult se sastoji od metalne podkonstrukcije obložene u kamen bračko veselje obrade antico i kanfanara klesanog na OSB ploči. Rasvjeta nije predmet ove stavke.</t>
    </r>
  </si>
  <si>
    <r>
      <t xml:space="preserve">Izrada, dobava i montaža </t>
    </r>
    <r>
      <rPr>
        <b/>
        <sz val="10"/>
        <rFont val="Century Gothic"/>
        <family val="2"/>
        <charset val="238"/>
      </rPr>
      <t xml:space="preserve">polica na zidu prema shemi ST_2.0
</t>
    </r>
    <r>
      <rPr>
        <sz val="10"/>
        <rFont val="Century Gothic"/>
        <family val="2"/>
        <charset val="238"/>
      </rPr>
      <t>Ukupne dim su 35x35 cm, h 290-366 cm
Police se sastoje od čeličnog flaha i stakla na leđima. Rasvjeta nije predmet ove stavke.</t>
    </r>
  </si>
  <si>
    <r>
      <t xml:space="preserve">Izrada, dobava i montaža </t>
    </r>
    <r>
      <rPr>
        <b/>
        <sz val="10"/>
        <rFont val="Century Gothic"/>
        <family val="2"/>
        <charset val="238"/>
      </rPr>
      <t xml:space="preserve">plexiglas stijene prema shemi ST_3.0
</t>
    </r>
    <r>
      <rPr>
        <sz val="10"/>
        <rFont val="Century Gothic"/>
        <family val="2"/>
        <charset val="238"/>
      </rPr>
      <t>Ukupne dim su 160x45 cm, h 290 cm
Konstrukcija niše obložena je čeličnim flahom. Ispuna je izvedena iz plexiglasa. Rasvjeta nije predmet ove stavke.</t>
    </r>
  </si>
  <si>
    <t>11.5. OSTALI RADOVI</t>
  </si>
  <si>
    <t>11.4. GRAĐEVINSKI RADOVI</t>
  </si>
  <si>
    <t>11.3. PLINSKA INSTALACIJA</t>
  </si>
  <si>
    <t>11.2. INSTALACIJA VENTILACIJE</t>
  </si>
  <si>
    <t>11.1. INSTALACIJA GRIJANJA I HLAĐENJA</t>
  </si>
  <si>
    <t>11.6. REKAPITULACIJA</t>
  </si>
  <si>
    <t>UKUPNO OSTALI RADOVI</t>
  </si>
  <si>
    <t>=</t>
  </si>
  <si>
    <t>kompleta</t>
  </si>
  <si>
    <t>10. Troškovi organizacije pregleda projektne dokumentacije, troškovi izlaska na lice mjesta nadležnih inspekcija, te organizacija primopredaje građevine na upotrebu Investitoru.</t>
  </si>
  <si>
    <t>9. Izrada pismenih uputa za rad i održavanje te izrada funkcionalnih shema, sve uokvireno u staklo i ovješeno na zidove.</t>
  </si>
  <si>
    <t>8. Primopredaja izvedenih radova, predaja izjava o svojstvima, certifikata i jamstvenih listova, signalno obilježavanje vodova i opreme, te potrebni natpisi upozorenja i obavještenja.</t>
  </si>
  <si>
    <t>7. Čišćenje gradilišta tijekom radova kao i završno detaljno čišćenje nakon završetka radova, odvoženje viška materijala i smeća na deponij te plaćanje usluga deponija.</t>
  </si>
  <si>
    <t xml:space="preserve">6. Sitno štemanje i probijanje te ostala građevinska pripomoć. </t>
  </si>
  <si>
    <t>5. Pribavljanje certifikata i dokaza kakvoće, izjava o svojstvima, jamstvenih listova za svu ugrađenu opremu i materijale te sva potrebna zakonska ispitivanja i mjerenja (kakvoća dimnih plinova, buka, mikroklima, broj izmjena zraka, temperature...) i inspekcijski pregledi (MUP, Zaštita na radu, Ovlašteni distributer plina, Ex-agencija...) nakon izvedbe radova kako bi se dobila uporabna dozvola.</t>
  </si>
  <si>
    <t>paušalno</t>
  </si>
  <si>
    <t>4. Usluge ovlaštenih servisera uređaja i opreme obuhvaćene u specifikaciji materijala i radova.</t>
  </si>
  <si>
    <t>3. Prijavljivanje radova distributeru plina i nadležnoj inspekciji, ispitivanje cjevovoda na čvrstoću i nepropusnost zrakom ili inertnim plinom (dušikom) te izdavanje odgovarajućih potvrda, usluge kontrolora distributera plina i nadležne inspekcije, njegovo provjeravanje i ispitivanje instalacije, puštanje plina u instalaciju ukoliko prethodna ispitivanja zadovolje propisane uvjete te dobivanje odobrenja za korištenje plina od distributera plina i nadležne inspekcije nakon završetka radova.</t>
  </si>
  <si>
    <t>2. Punjenje sustava vodom nakon izvođenja svih predviđenih strojarskih radova, ispiranje izvedene cijevne instalacije vodom dok instalacija nije potpuno čista (minimalno 2 puta), čišćenje filtera, odzračivanje, hladna i topla proba, ispitivanje funkcionalnosti svakog od elemenata sustava kao i cijelog sustava te probni pogon.</t>
  </si>
  <si>
    <t>1. Pripremno - završni radovi, transport opreme i materijala, sav potreban prijevoz i prijenos, uskladištenja, skele, dizalice, unutarnje i vanjske komunikacije na gradilištu, sitni potrošni materijal koji nije posebno specificiran, te usklađivanje s ostalim sudionicima izvođenja.</t>
  </si>
  <si>
    <t>UKUPNO GRAĐEVINSKI RADOVI</t>
  </si>
  <si>
    <t>6. Izrada i ugradnja metalnih profila (podloški) za kompletnu  opremu na krovu (cca 1.000 kg). U cijenu uračunat sav ovjesni, pričvrsni, spojni i brtveni materijal i pribor. Konstrukciju izvesti iz toplo cinčanih metalnih profila. Stavku uskladiti s izvođačem građevinskih radova. Način ovješenja daje Izvođač uz suglasnost projektanta.</t>
  </si>
  <si>
    <t>ø110</t>
  </si>
  <si>
    <t>5. Dobava i ugradnja (u građevinsku konstrukciju) PVC cijevi SN4 SDR41, prema HRN EN 13476-2, za zaštitu freonskih cijevi prilikom prolaska kroz elemente građevinske konstrukcije. U cijenu uključen sav brtveni pribor.</t>
  </si>
  <si>
    <t>debljina: 660 mm, promjer: 110 mm</t>
  </si>
  <si>
    <t>4. Pažljivo probijanje otvora u postojećem unutarnjem kamenom zidu, za prolaz cijevi. Otvor izvesti na mjestu prema strojarskom projektu s uredno izvedenim brtvljenjem oko cijevi. U cijenu treba uključiti i odvoz svog otpadnog materijala na gradski deponij. Obračun po komadu otvora.</t>
  </si>
  <si>
    <t>debljina: 100 mm, promjer: 300 mm</t>
  </si>
  <si>
    <t>debljina: 100 mm, promjer: 200 mm</t>
  </si>
  <si>
    <t>debljina: 100 mm, promjer: 150 mm</t>
  </si>
  <si>
    <t>debljina: 100 mm, promjer: 110 mm</t>
  </si>
  <si>
    <t>debljina: 250 mm, promjer: 300 mm</t>
  </si>
  <si>
    <t>debljina: 250 mm, promjer: 110 mm</t>
  </si>
  <si>
    <t>3. Pažljivo probijanje otvora u unutarnjem zidu od blok opeke za prolaz cijevi. Otvor izvesti na mjestu prema strojarskom projektu s uredno izvedenim brtvljenjem oko cijevi. U cijenu treba uključiti i odvoz svog otpadnog materijala na gradski deponij. Obračun po komadu otvora.</t>
  </si>
  <si>
    <t>2. Pažljivo probijanje otvora u vanjskom u AB zidu za prolaz cijevi. Otvor izvesti na mjestu prema strojarskom projektu s uredno izvedenim brtvljenjem oko cijevi. U cijenu treba uključiti i odvoz svog otpadnog materijala na gradski deponij. Obračun po komadu otvora.</t>
  </si>
  <si>
    <t>debljina: 200 mm, promjer: 180 mm</t>
  </si>
  <si>
    <t>1. Pažljivo probijanje otvora u  krovnoj konstrukciji AB ploča za prolaz dimovoda i kanala. Otvor izvesti na mjestu prema strojarskom projektu s uredno izvedenim brtvljenjem oko cijevi. U cijenu treba uključiti i odvoz svog otpadnog materijala na gradski deponij. Obračun po komadu otvora.</t>
  </si>
  <si>
    <t>Napomena: Svi veći i veliki otvori u konstrukcijskim zidovima i krovovima ostavljaju se prilikom ugradnje. 
Sve se stavke obračunavaju prema stvarno izvedenom.
U stavkama su navedene debljine zidova i dimenzije prodora
Temeljnu konstrukciju za strojarsku opremu na krovu, a vezanu za betonsku konstrukciju krova, izvodi izvođač građevinskih radova.</t>
  </si>
  <si>
    <t>UKUPNO PLINSKA INSTALACIJA</t>
  </si>
  <si>
    <t>Nudi se (tip i proizvod), opis jednakovrijednog proizvoda + dokaz jednakovrijednosti:</t>
  </si>
  <si>
    <t>19. Dobava i ugradnja limenog kućišta za zaštitu aparata za gašenje požara od atmosferskih utjecaja (2xS-6 i 1xS-9); bez zaključavanja, s transparentnim vratima (poklopcem) radi lakog uočavanja. Dimenzije cca. 800x800x250 mm (točne dimenzije definirati prema ugrađenim aparatima). U cijenu uključiti potreban materijal i alat za izradu kućišta, kao i bojanje zaštitnom bojom i ukrasnom bojom (svaka u dva premaza). Stavku dogovoriti s Glavnim projektantom. Ista se izvodi samo ukoliko Glavni projektant ne predloži svoje rješenje.</t>
  </si>
  <si>
    <t>kom.</t>
  </si>
  <si>
    <t>S-9</t>
  </si>
  <si>
    <t>S-6</t>
  </si>
  <si>
    <t>Uzorak: proizvod PASTOR, Hrvatska.</t>
  </si>
  <si>
    <t>18. Dobava i ugradnja vatrogasnog aparata na suhi prah.</t>
  </si>
  <si>
    <t>NO20</t>
  </si>
  <si>
    <t>17. Dobava i ugradnja armiranih fleksibilnih plinskih cijevi za spajanje kuhinjskih potrošača iz kvalitetnog materijala, za UNP. U cijenu uključeni holenderi, brtveni, stezni i spojni pribor te fazonski komadi. Dužina fleksibile iznosi 1,5 metara. Prije konačne narudžbe provjeriti potrebu za dobavom i potrebnu duljinu u projektu tehnologije kuhinje.</t>
  </si>
  <si>
    <t>NO50</t>
  </si>
  <si>
    <t>NO40</t>
  </si>
  <si>
    <t>NO25</t>
  </si>
  <si>
    <t>NO15</t>
  </si>
  <si>
    <t>16. Dobava i ugradnja metalnog čepa. U cijenu uračunat brtveni i spojni pribor.</t>
  </si>
  <si>
    <t>15. Izrada i ugradnja elemenata za ovješenje, pričvršćenje, brtvljenje i spajanje cijevi i opreme. U cijenu uračunat sav ovjeni, pričvrsni, spojni i brtveni materijal, pribor te ličenje dvostrukim premazom temeljne i dvostrukim premazom ukrasne lak boje. Ovjes izvesti iz aluminijskih profila. Način ovješenja daje Izvođač uz suglasnost projektanta i nadzornog inženjera.</t>
  </si>
  <si>
    <t>NO65</t>
  </si>
  <si>
    <t xml:space="preserve"> zaštitna cijev (prolaz kroz konstrukciju)</t>
  </si>
  <si>
    <t xml:space="preserve"> unutarnji razvod</t>
  </si>
  <si>
    <t xml:space="preserve"> vanjski razvod u zemlji + DECORODAL</t>
  </si>
  <si>
    <t>U cijenu također uključiti dobavu DECORODAL trake i izoliranje istom dva puta (2x) plinskih cijevi u zemlji i malo iznad kote terena, čiju je površinu potrebno temeljito očistiti radi ostvarivanja kvalitetnije izolacije i sav potreban pomoćni materijal. Metraža cijevi uzeta je u obzir u prvom dijelu ove stavke.</t>
  </si>
  <si>
    <t>14. Dobava i ugradnja crnih čeličnih bešavnih cijevi prema standardu DIN 2448, materijal prema DIN 1629. (Č.1212), za izradu cjevovoda ukapljenog naftnog plina radnog predtlaka 30 mbara u zgradi. U cijenu uključena izrada i ugradnja zaštitnih čahura odgovarajućih promjera na svim prodorima kroz konstrukciju. Čahure moraju biti izrađene od cijevi kao i plinovod dimenzije takve da plinska cijev prolazi kroz čahuru. Duljina čahure mora biti koliko je debljina konstrukcije povećano za 5 cm sa svake strane. U cijenu uključen sav ovjesni i pričvrsni pribor, lukovi, koljena, T komadi, redukcije, čvrste i klizne točke, metalne ukrasne rozete zaštićene antikorozivnom zaštitom (kromirane), čišćenje i ličenje temeljnom (1 x sivom i 1 x crvenom) i ukrasnom lak bojom (2 x žutom – vanjski razvod ili 2 x boja po želji Investitora – unutarnji razvod) u dva premaza, cijevi i ovjesa te masa za brtvljenje međuprostora između radne i zaštitne cijevi.</t>
  </si>
  <si>
    <t>Uzorak: tip kao DP-DN25-PN16-A-UNP,  proizvod Specijalna oprema, Hrvatska.</t>
  </si>
  <si>
    <t>13. Dobava i ugradnja dielektrične spojnice koja štiti cjevovod UNP-a od lutajućih struja, promjera NO25, za PN16. Prirubnice s grlom su u skladu sa HRN.M.B6.163 (DIN 2633). Ugradnjom dielektrične spojnice spriječava se provođenje struje do 5.000 V, a ispitni napon je 12.000 V. U cijenu uključen sav spojni i pričvrsni pribor.</t>
  </si>
  <si>
    <t>12. Dobava i ugradnja manometra za mjerno područje od 0-160 mbara, prema TRD604, na niskotlačnu instalaciju prirodnog plina (tlak do 100 mbar). U cijenu uračunata trokraka slavina, spojni i brtveni pribor.</t>
  </si>
  <si>
    <t>11. Dobava i ugradnja manometra za mjerno područje od 0-1 bara (podjela 50 mbara), prema TRD604, na srednjetlačni instalaciju UNP-a (tlak 700 mbar). U cijenu uračunata trokraka slavina, spojni i brtveni pribor.</t>
  </si>
  <si>
    <t>10. Dobava i ugradnja plinske kuglaste slavine na niskotlačnom plinovodu UNP-a (tlak do 100 mbara) (mogućnost okretanja samo za 90°, tj. s ograničenjem otvorenog i zatvorenog položaja, koji su jasno uočljivi), za min. NP 4, prema DIN 30681, s dokazima kakvoće, sa DIN–DVGW. U cijenu uračunati čepovi, holenderi, fazonski komadi, redukcije, brtveni i spojni pribor.</t>
  </si>
  <si>
    <t xml:space="preserve">9. Dobava i ugradnja plinske kuglaste slavine  (glavni interventni plinski ventil) na srednjetlačnom plinovodu UNP-a (tlak 700 mbara) (mogućnost okretanja samo za 90°, tj. s ograničenjem otvorenog i zatvorenog položaja, koji su jasno uočljivi), za min. NP 4, prema DIN 30681, s dokazima kakvoće, sa DIN–DVGW. U cijenu uračunati čepovi, holenderi, fazonski komadi, redukcije, brtveni i spojni pribor.
</t>
  </si>
  <si>
    <t>8. Dobava i ugradnja fasadnog ventiliranog plinskog ormarića (PO), izrađenog iz nehrđajućeg čelika, dimenzija cca. 800x300x800 mm (točne dimenzije definirati prema ugrađenoj armaturi). U njemu je ugrađena glavna plinska zaporna kuglasta slavina, regulator tlaka i dielektrična spojnica. Kompletna prednja strana ormarića se otvara, na mjestu plinske slavine ugrađuje se staklo dimenzija cca. 200x200 mm ima bravu s ključem i izvedene otvore za ventilaciju na gornjem i donjem dijelu. Plinski ormarić tj. prednja strana oličena je žutom bojom.</t>
  </si>
  <si>
    <t>Uzorak: proizvod kao BEE, dobavljač PET-PROM, Hrvatska</t>
  </si>
  <si>
    <t xml:space="preserve">7. Dobava i ugradnja termičkog zapornog uređaja (plinska slavina s integriranim termičkim osiguračem TAS), za temperaturu djelovanja 100°C i temperaturu postojanosti 650°C. Uređaj se ugrađuje ispred plinskih trošila na niskotlačni plinovod prirodnog plina (tlak&lt;100 mbara). U cijenu uračunati čepovi, holenderi, fazonski komadi, redukcije, brtveni i spojni pribor.
</t>
  </si>
  <si>
    <t>Uzorak: tip kao 8254603.6240.23049, proizvod BUSCHJOS, Njemačka.</t>
  </si>
  <si>
    <t>U cijenu uključeni holenderi, brtveni i spojni pribor.</t>
  </si>
  <si>
    <t>6. Dobava i ugradnja prolaznog navojnog elektromagnetnog "OFF-ON" ventila, promjera NO 40 (1" 1/2), za NP 16, radnog tlaka 0–16 bar, električne specifikacije 230V, 50/60Hz, NC: bez napona zatvoren, ATEX zaštite: Ex eb mb IIC T3 Gb, IP zaštite: IP 66, a koji ima za zadatak da u trenucima prekida rada odsisnog ventilatora kuhinjske nape spriječi dovod UNP-a tlaka 30 mbara. Ventil mora biti u protueksplozijskoj izvedbi (plin grupe IIA, temperaturni razred T1) s valjanom certifikacijskom dokumentacijom koju priznaje Ex-agencija RH.</t>
  </si>
  <si>
    <t>Uzorak: tip kao 8254303.6140.23049, proizvod BUSCHJOS, Njemačka.</t>
  </si>
  <si>
    <t>5. Dobava i ugradnja prolaznog navojnog elektromagnetnog "OFF-ON" ventila, promjera NO 20 (3/4"), za NP 10, radnog tlaka 0–10 bar, električne specifikacije 230V, 50/60Hz, NC: bez napona zatvoren, ATEX zaštite: Ex eb mb IIC T3 Gb, IP zaštite: IP 66, a koji ima za zadatak da u trenucima prekida rada odsisnog ventilatora kuhinjske nape spriječi dovod UNP-a tlaka  30 mbara. Ventil mora biti u protueksplozijskoj izvedbi (plin grupe IIA, temperaturni razred T1) s valjanom certifikacijskom dokumentacijom koju priznaje Ex-agencija RH.</t>
  </si>
  <si>
    <t>Uzorak: tip kao M2R,  proizvod ELSTER, Njemačka.</t>
  </si>
  <si>
    <t>U cijenu uključeni holenderi, protuprirubnice, sav brtveni, spojni i pričvrsni pribor.</t>
  </si>
  <si>
    <t>4. Dobava i ugradnja regulatora tlaka 2. stupnja, za ugradnju u zaštitni fasadni plinski ormarić, s donjom i gornjom blokadom (UPSO i OPSO), te otpusnim ventilom. Regulator tlaka plina ima maksimalni protok od 19 kg/hr UNP (25 m3/h prirodnog plina), ulazni tlak do Pul= 0,1-5,0  bara, izlazni tlak Piz= 32 mbara, priključak NO 25.</t>
  </si>
  <si>
    <t>Uzorak: tip kao HP100AP,  proizvod Pietro Fiorentini, Italija.</t>
  </si>
  <si>
    <t>3. Dobava i ugradnja regulatora tlaka 1. stupnja za ugradnju pod kapu spremnika s donjom i gornjom blokadom (UPSO i OPSO), te otpusnim ventilom. Regulator tlaka plina ima maksimalni protok od 30 kg/hr UNP, ulazni tlak do Pul= 3-18 bara, izlazni tlak Piz= 700 mbara, priključak NO 25. Regulator ima na izlazu priključak za manometar. Regulator isporučiti u verziji s manometrom.</t>
  </si>
  <si>
    <t>Regulatore tlaka plina isporučiti u skladu s Pravilnikom.</t>
  </si>
  <si>
    <t>Uređaji za regulaciju tlaka koji su opremljeni sigurnosnom membranom kod ulaznog tlaka nižeg od 1 bara, mogu biti bez sigurnosnog ispusnog ventila.</t>
  </si>
  <si>
    <r>
      <t xml:space="preserve">Uređaji za regulaciju tlaka kod protoka UNP-a </t>
    </r>
    <r>
      <rPr>
        <u/>
        <sz val="10"/>
        <rFont val="Century Gothic"/>
        <family val="2"/>
        <charset val="238"/>
      </rPr>
      <t>većih od 2 kg/h</t>
    </r>
    <r>
      <rPr>
        <sz val="10"/>
        <rFont val="Century Gothic"/>
        <family val="2"/>
        <charset val="238"/>
      </rPr>
      <t>, moraju biti dodatno zaštićeni sigurnosnim ispusnim ventilom i sigurnosnim ventilom za zatvaranje.</t>
    </r>
  </si>
  <si>
    <t>Iz Pravilnika o ukapljenom naftnom plinu (NN 117/07):</t>
  </si>
  <si>
    <t>Projektom definirana max. potrošnja ukapljenog naftnog plina na cca. 30 mbar je 9,73 (cca. 10) kg/h.</t>
  </si>
  <si>
    <t>Napomena: Ukoliko se ne može isporučiti regulator tlaka s manometrom, manometar je potrebno zasebno nabaviti.</t>
  </si>
  <si>
    <t>Uzorak: tip kao PSK, proizvod INA-specijalna oprema, Hrvatska.</t>
  </si>
  <si>
    <t>2. Dobava i ugradnja hvatača kondenzata (plinskog sakupljača kondenzata; kondenznog lonca) za UNP, NO25, NP16. Izrađen je iz materijala Č1212, prema HRN.C.B5.122, a podnica HRN.Č1202 – kotlovski lim. Ugrađuje se u vertikalnom položaju na srednjetlačni plinovod (tlak 700 mbara). Hvatač kondenzata spojiti na cjevovod varenjem. U cijenu uključiti 1 m čelične cijevi promjera NO25 i kuglasti plinski ventil NO20 za pražnjenje kondenzata te sav spojni i brtveni pribor kao i pomoćni materijal.</t>
  </si>
  <si>
    <t>Uzorak: tip kao TUBERO EPOX, proizvod GASADIGE, Italija.</t>
  </si>
  <si>
    <t>Priključci za punjenje i potrošnju plina nalaze se pod zaštitnom plastičnom kapom koja ima mogućnost zaključavanja.
U cijenu uključiti sav pribor i opremu potrebnu za ugradnju spremnika; provjeru građevinskih radova na terenu prilikom pripreme iskopa, odnosno građevinske jame (dostatnost dimenzija iskopa, dimenzije betonske podloge, potrebu za sidrenjem spremnika, debljina pješčane posteljice) u koju se spremnik polaže; provjeru zaštitnog sloja, nadgledanje polaganja spremnika i sl. Također, u cijenu uključiti označavanje mjesta postavljanja spremnika trajnim i dobro vidljivim znakom zabrane odlaganja ili skladištenja bilo kojeg materijala i prolaza vozila.</t>
  </si>
  <si>
    <t>Priključci i oprema rezervoara su u skladu sa DIN 4680:
- sigurnosni ventil
- ventil za punjenje
- ventil za pražnjenje tekuće faze
- ventil za pražnjenje plinske faze
- manometar sa slavinom
- filter
- brzozatvarajući ventil
- kontrola maksimalne razine UNP-a
- kontinuirani pokazivač razine
- kontrolni otvor sa poklopcem
- otvor sa čepom, ispust nečistoće
- termometar</t>
  </si>
  <si>
    <t>Cijeli spremnik je izveden sukladno europskim normama i standardima.</t>
  </si>
  <si>
    <t>1. Ugradnja podzemnog, ležećeg spremnika ukapljenog naftnog plina, cilindričnog oblika, volumena 5.000 litara. TUBERO EPOX sustav skladištenja UNP-a za podzemne spremnike se sastoji od obojenog čeličnog spremnika s posebnom zaštitom koja spriječava negativno djelovanje čestica s kojima spremnici dolaze u doticaj nakon što ih se postavi ispod površine zemlje. Tijekom postupka nanošenja gore spomenute zaštite, nanosi se debeli sloj epoksidne boje (cca. 800 mikrona) koji ih izolira od zemlje, negativnih strujanja te kemijsko-fizičkih reakcija. Male površine koje se mogu oštetiti tijekom transporta ili ugradnje mogu se odmah popraviti uz korištenje četke koja se nalazi u servisnoj opremi. Osim toga spremnik je također zaštićen anodnim sustavom koji mu pruža zaštitu tijekom sveukupnog radnog vijeka (20 godina).</t>
  </si>
  <si>
    <t>UKUPNO INSTALACIJA VENTILACIJE</t>
  </si>
  <si>
    <t>Uzorak: proizvod kao Hilti, Lihtenštajn.</t>
  </si>
  <si>
    <t>21. Dobava i ugradnja protupožarne mase (materijala) za brtvljenje prodora cijevi i ventilacijskih kanala na zidovima između različitih požarnih sektora. Nakon završetka brtvljenja, pored prolaza potrebno je zaljepiti naljepnicu o klasi vatrootpornosti. Nuditi vatrootpornost materijala F90. Radove mora izvesti ovlaštena tvrtka. U cijenu uračunat sav potrebni alat i pribor.</t>
  </si>
  <si>
    <t>POMOĆNI RADOVI I MATERIJALI</t>
  </si>
  <si>
    <r>
      <t>A = 18 m</t>
    </r>
    <r>
      <rPr>
        <vertAlign val="superscript"/>
        <sz val="10"/>
        <rFont val="Century Gothic"/>
        <family val="2"/>
        <charset val="238"/>
      </rPr>
      <t>2</t>
    </r>
    <r>
      <rPr>
        <sz val="10"/>
        <rFont val="Century Gothic"/>
        <family val="2"/>
        <charset val="238"/>
      </rPr>
      <t>, d = 1 mm</t>
    </r>
  </si>
  <si>
    <t>20. Dobava i ugradnja aluminijskog lima gustoće 2.800 kg/m3, debljine 1 mm, za dodatnu zaštitu vanjskih djelova razvoda ventilacijskih sustava izoliranih izolacijom od kamene vune. U cijenu uračunat sav potrebni spojni, brtveni i pričvrsni pribor.</t>
  </si>
  <si>
    <r>
      <t>m</t>
    </r>
    <r>
      <rPr>
        <vertAlign val="superscript"/>
        <sz val="10"/>
        <rFont val="Century Gothic"/>
        <family val="2"/>
        <charset val="238"/>
      </rPr>
      <t>2</t>
    </r>
  </si>
  <si>
    <t>Debljina izolacije: 40 mm - Vanjski odsisni kanali kuhinje</t>
  </si>
  <si>
    <t>Debljina izolacije: 30 mm - Svi kanali rekuperatora u kuhinji</t>
  </si>
  <si>
    <t>Debljina izolacije: 30 mm - Unutarnji odsisni kanali kuhinje</t>
  </si>
  <si>
    <t>Uzorak: tip kao  Thermo-teK LM Eco ALU, KNAUF INSULATION, Hrvatska.</t>
  </si>
  <si>
    <r>
      <t xml:space="preserve">19. Dobava i ugradnja dodatne izolacije od kamene vune </t>
    </r>
    <r>
      <rPr>
        <u/>
        <sz val="10"/>
        <rFont val="Century Gothic"/>
        <family val="2"/>
        <charset val="238"/>
      </rPr>
      <t>s aluminijskom folijom</t>
    </r>
    <r>
      <rPr>
        <sz val="10"/>
        <rFont val="Century Gothic"/>
        <family val="2"/>
        <charset val="238"/>
      </rPr>
      <t xml:space="preserve"> za izoliranje kanala, sljedećih karakteristika: grupa toplinske vodljivosti 040, klasa negorivosti: A1 prema HRN DIN 4102, negoriva. Svi spojevi izolacije su zaštićeni samoljepivim trakama (al. folija) istog proizvođača i istih karakteristika kao osnovna izolacija.
</t>
    </r>
  </si>
  <si>
    <t>tlačni kanali</t>
  </si>
  <si>
    <t>Bojanje vidljivih kanala (ispod spuštenog knauf stropa) u restoranu u RAL prema izboru glavnog projektanta</t>
  </si>
  <si>
    <t>Napomena: Bojanje je naknadni zahtjev glavnog projektanta radi unutarnjeg uređenja prostora.</t>
  </si>
  <si>
    <t>Debljina izolacije: 10 mm - Svi odsisni kanali kuhinje</t>
  </si>
  <si>
    <t>Debljina izolacije: 10 mm - Unutarnji kanali svježeg i otpadnog zraka u kuhinji za rekuperator restorana</t>
  </si>
  <si>
    <t>Debljina izolacije: 10 mm - Tlačni i odsisni kanali u kuhinji i tlačni kanali u restoranu za rekuperator restorana</t>
  </si>
  <si>
    <t>Debljina izolacije: 10 mm - Tlačni kanali u restoranu za unutarnje jedinice grijanja i hlađenja</t>
  </si>
  <si>
    <t>Uzorak: tip kao K-FLEX ST, proizvod L`ISOLANTE K-FLEX, Italija.</t>
  </si>
  <si>
    <t xml:space="preserve">18. Dobava i ugradnja osnovne termičke izolacije za izoliranje kanala, koljena, račvi, opreme na njima te prirubnica izolacijom sljedećih karakteristika: toplinska vodljivost prema DIN 52612 i DIN 52613 l 20°C = 0,038 W/mK, temperaturno područje -45°C do +105°C, prigušivanje zvuka prema DIN 4190 do 32 dB(A), gustoća 65 do 80 kg/m3, propusnost vodene pare prema DIN52165 0,09 mgm/N.h., faktor otpora difuziji vodenoj pari prema DIN 52615 m ł 7000, širenje plamena: klasa 1 prema HRN U.J1.060; teško zapaljiva, samogasiva, nekapajuća, ne prenosi vatru prema HRN DIN 4102, dio 1-B1. Svi spojevi izolacije su zaštićeni samoljepivim trakama istog proizvođača i istih karakteristika kao osnovna izolacija.
 </t>
  </si>
  <si>
    <t>NE!</t>
  </si>
  <si>
    <t>Za sanitarije M i Ž gosti</t>
  </si>
  <si>
    <t>* Provjeriti u izvedbenom projektu da li se stavka naručuje.</t>
  </si>
  <si>
    <t>17. Izrada i ugradnja elemenata za ovješenje, pričvršćenje, brtvljenje i spajanje ventilacijskih kanala kuhinjskih napa. U cijenu uračunat sav ovjeni, pričvrsni, spojni i brtveni materijal i pribor. Ovjes izvesti iz aluminijskih profila. Način ovješenja daje Izvođač uz suglasnost projektanta.</t>
  </si>
  <si>
    <t>ostali kanali</t>
  </si>
  <si>
    <t>kuhinjski kanali</t>
  </si>
  <si>
    <t>dimenzija kanala (mm) debljina lima (mm)
do 500                                   0,60
od 500 do 900                      0,75
od 900 do 1.400                   1,00
od 1.400 do 2.000                1,13</t>
  </si>
  <si>
    <t>Za tlakove do 500 Pa</t>
  </si>
  <si>
    <r>
      <t xml:space="preserve">16. Dobava i ugradnja ventilacijskih kanala,  izrađenih od pocinčanog čeličnog lima. Kanali moraju biti zrakonepropusni. U cijenu uračunata izrada i ugradnja koljena, redukcija, račvi i vodećih limova u svim nepravilnim koljenima, ručnih žaluzina za balansiranje ogranaka, </t>
    </r>
    <r>
      <rPr>
        <u/>
        <sz val="10"/>
        <rFont val="Century Gothic"/>
        <family val="2"/>
        <charset val="238"/>
      </rPr>
      <t>revizijskih otvora za čišćenje</t>
    </r>
    <r>
      <rPr>
        <sz val="10"/>
        <rFont val="Century Gothic"/>
        <family val="2"/>
        <charset val="238"/>
      </rPr>
      <t xml:space="preserve"> (veličinu i broj komada definirati s nadzornim inženjerom i strojarskim voditeljem gradilišta) te spojni i brtveni materijal i pribor. Sve izrađeno prema DIN 1946.</t>
    </r>
  </si>
  <si>
    <t>KANALI I IZOLACIJA</t>
  </si>
  <si>
    <t>dim. 200x200</t>
  </si>
  <si>
    <t>- pad tlaka za kut otvorenosti lamela 40°: dp = 18 Pa</t>
  </si>
  <si>
    <t>- pad tlaka za kut otvorenosti lamela 0°: dp = 5 Pa</t>
  </si>
  <si>
    <r>
      <t>Protok zraka: V = 420 m</t>
    </r>
    <r>
      <rPr>
        <vertAlign val="superscript"/>
        <sz val="10"/>
        <rFont val="Century Gothic"/>
        <family val="2"/>
        <charset val="238"/>
      </rPr>
      <t>3</t>
    </r>
    <r>
      <rPr>
        <sz val="10"/>
        <rFont val="Century Gothic"/>
        <family val="2"/>
        <charset val="238"/>
      </rPr>
      <t>/h</t>
    </r>
  </si>
  <si>
    <t>Za ventilaciju prostora kuhinje (na kanalu):</t>
  </si>
  <si>
    <t>dim. 250x200</t>
  </si>
  <si>
    <t>- pad tlaka za kut otvorenosti lamela 40°: dp = 51 Pa</t>
  </si>
  <si>
    <t>- pad tlaka za kut otvorenosti lamela 0°: dp = 6 Pa</t>
  </si>
  <si>
    <r>
      <t>Protok zraka: V = 525 m</t>
    </r>
    <r>
      <rPr>
        <vertAlign val="superscript"/>
        <sz val="10"/>
        <rFont val="Century Gothic"/>
        <family val="2"/>
        <charset val="238"/>
      </rPr>
      <t>3</t>
    </r>
    <r>
      <rPr>
        <sz val="10"/>
        <rFont val="Century Gothic"/>
        <family val="2"/>
        <charset val="238"/>
      </rPr>
      <t>/h</t>
    </r>
  </si>
  <si>
    <t>Za rekuperator (BZ-01B):</t>
  </si>
  <si>
    <t>dim. 300x200</t>
  </si>
  <si>
    <r>
      <t>Protok zraka: V = 675 m</t>
    </r>
    <r>
      <rPr>
        <vertAlign val="superscript"/>
        <sz val="10"/>
        <rFont val="Century Gothic"/>
        <family val="2"/>
        <charset val="238"/>
      </rPr>
      <t>3</t>
    </r>
    <r>
      <rPr>
        <sz val="10"/>
        <rFont val="Century Gothic"/>
        <family val="2"/>
        <charset val="238"/>
      </rPr>
      <t>/h</t>
    </r>
  </si>
  <si>
    <t>Za rekuperator (BZ-01A) (na kraju kanala):</t>
  </si>
  <si>
    <t>Uzorak: tip kao VZF JK 20, proizvod BERLINER LUFT, Njemačka.</t>
  </si>
  <si>
    <t>15. Dobava i ugradnja pravokutne regulacijske žaluzine za ugradnju na tlačne i odsisne kanale koja omogućava balansiranje sustava distribucije zraka. U cijenu je uključen komplet s tipskim mehanizmom za manualno  zaključavanje pozicije žaluzine, ovjesni, pričvrsni i brtveni priborom.</t>
  </si>
  <si>
    <t>dim. Ø 100 mm</t>
  </si>
  <si>
    <t>Za odsisni sanitarni ventilator SV-09 (VR-SV-09)</t>
  </si>
  <si>
    <t>Uzorak: tipska, proizvod VORTICE, Italija.</t>
  </si>
  <si>
    <t>14. Dobava i ugradnja vanjske okrugle fiksne protukišne rešetke (ili pravokutne s okruglim priključkom promjera 100 mm), komplet s ugradbenim okvirom i zaštitnom mrežicom, iz pocinčanog čelika ili aluminijska. Rešetka se ugrađuje na zid izlazne ventilacijske kućice (provjeriti prije konačne narudžbe). U cijenu uračunat sav ovjesni, pričvrsni i brtveni pribor.</t>
  </si>
  <si>
    <t>* dim. 600 x 345 mm</t>
  </si>
  <si>
    <t>dim. 1.000 x 1.005 mm</t>
  </si>
  <si>
    <t>Za odsisni ventilator OV-N1 (VR-OV-N1)</t>
  </si>
  <si>
    <t xml:space="preserve"> dim. 1.000 x 345 mm</t>
  </si>
  <si>
    <t>Za garderobu i sanitarije (VR-GARDEROBE I SANITARIJE)</t>
  </si>
  <si>
    <t>dim. 600 x 675 mm</t>
  </si>
  <si>
    <t>Za rekuperator (VR-REK-S i VR-REK-OT)</t>
  </si>
  <si>
    <t>Uzorak: tip kao ALAS, proizvod SCHAKO, Njemačka.</t>
  </si>
  <si>
    <t>13. Dobava i ugradnja vanjske fiksne protukišne rešetke, komplet s ugradbenim okvirom i zaštitnom mrežicom. U cijenu uračunat sav ovjesni, pričvrsni i brtveni pribor.</t>
  </si>
  <si>
    <t xml:space="preserve"> f102 </t>
  </si>
  <si>
    <t xml:space="preserve"> f127</t>
  </si>
  <si>
    <t>Uzorak: tip kao ALUDEC 112, proizvod DEC INTERNATIONAL, Nizozemska.</t>
  </si>
  <si>
    <t xml:space="preserve">12. Dobava i ugradnja okrugle fleksibilne cijevi za spoj odsisnih zračnih ventila s ventilacijskim kanalima. U cijenu uračunate obujmice,  stezni, spojni i brtveni pribor.  </t>
  </si>
  <si>
    <t>Uzorak: tip kao TVB 125, proizvod SCHAKO, Njemačka ili jednakovrijedan.</t>
  </si>
  <si>
    <t xml:space="preserve">- zvučni tlak: Lwa = 15 dB(A) </t>
  </si>
  <si>
    <t>- pad tlaka: dp = 27 Pa</t>
  </si>
  <si>
    <t>- razmak poklopca: s = 10 mm (max)</t>
  </si>
  <si>
    <r>
      <t>Za protok zraka V = 100 m</t>
    </r>
    <r>
      <rPr>
        <vertAlign val="superscript"/>
        <sz val="10"/>
        <rFont val="Century Gothic"/>
        <family val="2"/>
        <charset val="238"/>
      </rPr>
      <t>3</t>
    </r>
    <r>
      <rPr>
        <sz val="10"/>
        <rFont val="Century Gothic"/>
        <family val="2"/>
        <charset val="238"/>
      </rPr>
      <t>/h:</t>
    </r>
  </si>
  <si>
    <t>Tehničke karakteristike:</t>
  </si>
  <si>
    <t>Ugradnja na vertikalni kanal (nema sp. stropa); garderobe</t>
  </si>
  <si>
    <t>Ugradnja na sp. strop; ljetne sanitarije</t>
  </si>
  <si>
    <t>Uzorak: tip kao TVB 100, proizvod SCHAKO, Njemačka ili jednakovrijedan.</t>
  </si>
  <si>
    <t xml:space="preserve">- zvučni tlak: Lwa = 19 dB(A) </t>
  </si>
  <si>
    <t>- pad tlaka: dp = 29 Pa</t>
  </si>
  <si>
    <r>
      <t>Za protok zraka V = 75 m</t>
    </r>
    <r>
      <rPr>
        <vertAlign val="superscript"/>
        <sz val="10"/>
        <rFont val="Century Gothic"/>
        <family val="2"/>
        <charset val="238"/>
      </rPr>
      <t>3</t>
    </r>
    <r>
      <rPr>
        <sz val="10"/>
        <rFont val="Century Gothic"/>
        <family val="2"/>
        <charset val="238"/>
      </rPr>
      <t>/h:</t>
    </r>
  </si>
  <si>
    <r>
      <t xml:space="preserve">11. Dobava i ugradnja </t>
    </r>
    <r>
      <rPr>
        <u/>
        <sz val="10"/>
        <rFont val="Century Gothic"/>
        <family val="2"/>
        <charset val="238"/>
      </rPr>
      <t>odsisnih</t>
    </r>
    <r>
      <rPr>
        <sz val="10"/>
        <rFont val="Century Gothic"/>
        <family val="2"/>
        <charset val="238"/>
      </rPr>
      <t xml:space="preserve"> ventila (</t>
    </r>
    <r>
      <rPr>
        <i/>
        <sz val="10"/>
        <rFont val="Century Gothic"/>
        <family val="2"/>
        <charset val="238"/>
      </rPr>
      <t>omogućuju</t>
    </r>
    <r>
      <rPr>
        <sz val="10"/>
        <rFont val="Century Gothic"/>
        <family val="2"/>
        <charset val="238"/>
      </rPr>
      <t xml:space="preserve"> </t>
    </r>
    <r>
      <rPr>
        <i/>
        <sz val="10"/>
        <rFont val="Century Gothic"/>
        <family val="2"/>
        <charset val="238"/>
      </rPr>
      <t>podešavanje velikog pada tlaka, uz nisku buku!</t>
    </r>
    <r>
      <rPr>
        <sz val="10"/>
        <rFont val="Century Gothic"/>
        <family val="2"/>
        <charset val="238"/>
      </rPr>
      <t xml:space="preserve">), s ugradbenim okvirom. Boja ventila </t>
    </r>
    <r>
      <rPr>
        <i/>
        <sz val="10"/>
        <rFont val="Century Gothic"/>
        <family val="2"/>
        <charset val="238"/>
      </rPr>
      <t>standardna</t>
    </r>
    <r>
      <rPr>
        <sz val="10"/>
        <rFont val="Century Gothic"/>
        <family val="2"/>
        <charset val="238"/>
      </rPr>
      <t xml:space="preserve"> bijela (RAL 9010). U cijenu je uključen komplet s ovjesnim, pričvrsnim i brtvenim priborom.</t>
    </r>
  </si>
  <si>
    <t>dim. 515 x 105 mm</t>
  </si>
  <si>
    <t>Za spušteni strop prostora kuhinje 03:</t>
  </si>
  <si>
    <t>Uzorak: tip kao FG-D-M (stari tip FD), proizvod SCHAKO, Njemačka ili jednakovrijedan.</t>
  </si>
  <si>
    <t xml:space="preserve">- zvučni tlak: Lwa = 38 dB(A) </t>
  </si>
  <si>
    <t>- pad tlaka: dp = 51 Pa</t>
  </si>
  <si>
    <t>- brzina zraka na usisu: v = 1,7 m/s</t>
  </si>
  <si>
    <r>
      <t>Za protok zraka V = 195 m</t>
    </r>
    <r>
      <rPr>
        <vertAlign val="superscript"/>
        <sz val="10"/>
        <rFont val="Century Gothic"/>
        <family val="2"/>
        <charset val="238"/>
      </rPr>
      <t>3</t>
    </r>
    <r>
      <rPr>
        <sz val="10"/>
        <rFont val="Century Gothic"/>
        <family val="2"/>
        <charset val="238"/>
      </rPr>
      <t>/h:</t>
    </r>
  </si>
  <si>
    <t>dim. 315 x 105 mm</t>
  </si>
  <si>
    <t xml:space="preserve">- zvučni tlak: Lwa = 34 (38/42) dB(A) </t>
  </si>
  <si>
    <t>- pad tlaka: dp = 38 (52/66) Pa</t>
  </si>
  <si>
    <t>- brzina zraka na usisu: v = 1,4 (1,7/2,0) m/s</t>
  </si>
  <si>
    <r>
      <t>Za protok zraka V = 95 (115/135) m</t>
    </r>
    <r>
      <rPr>
        <vertAlign val="superscript"/>
        <sz val="10"/>
        <rFont val="Century Gothic"/>
        <family val="2"/>
        <charset val="238"/>
      </rPr>
      <t>3</t>
    </r>
    <r>
      <rPr>
        <sz val="10"/>
        <rFont val="Century Gothic"/>
        <family val="2"/>
        <charset val="238"/>
      </rPr>
      <t>/h:</t>
    </r>
  </si>
  <si>
    <r>
      <t xml:space="preserve">10. Dobava i ugradnja odsisnih  rešetki za kuhinje - </t>
    </r>
    <r>
      <rPr>
        <u/>
        <sz val="10"/>
        <rFont val="Century Gothic"/>
        <family val="2"/>
        <charset val="238"/>
      </rPr>
      <t>hvatača masnoća (s tavicama za sakupljanje ulja)</t>
    </r>
    <r>
      <rPr>
        <sz val="10"/>
        <rFont val="Century Gothic"/>
        <family val="2"/>
        <charset val="238"/>
      </rPr>
      <t>, za horizontalnu ugradnju na Amstrong spušteni strop kuhinje (vertikalnim kanalom vezane na odsisne ventilacijske kanale kuhinje), komplet s ovjesnim, pričvrsnim i brtvenim priborom, ugradbenim okvirom i protuokvirom.</t>
    </r>
  </si>
  <si>
    <t>dim. 625 x 125 mm</t>
  </si>
  <si>
    <t>Za rekuperator u prostoru restorana:</t>
  </si>
  <si>
    <t>Uzorak: tip kao OAH-2, proizvod Klimaoprema, Hrvatska ili jednakovrijedan.</t>
  </si>
  <si>
    <t xml:space="preserve">- zvučni tlak: Lwa = 25 dB(A) </t>
  </si>
  <si>
    <t>- pad tlaka: dp = 7 Pa</t>
  </si>
  <si>
    <t>Za 100% otvorenosti regulacijskog šibera:</t>
  </si>
  <si>
    <r>
      <t>Protok zraka: V = 350 m</t>
    </r>
    <r>
      <rPr>
        <vertAlign val="superscript"/>
        <sz val="10"/>
        <color theme="0" tint="-0.499984740745262"/>
        <rFont val="Century Gothic"/>
        <family val="2"/>
        <charset val="238"/>
      </rPr>
      <t>3</t>
    </r>
    <r>
      <rPr>
        <sz val="10"/>
        <color theme="0" tint="-0.499984740745262"/>
        <rFont val="Century Gothic"/>
        <family val="2"/>
        <charset val="238"/>
      </rPr>
      <t>/h</t>
    </r>
  </si>
  <si>
    <r>
      <t xml:space="preserve">9B. Dobava i ugradnja Al tlačne rešetke, za </t>
    </r>
    <r>
      <rPr>
        <i/>
        <sz val="10"/>
        <color theme="0" tint="-0.499984740745262"/>
        <rFont val="Century Gothic"/>
        <family val="2"/>
        <charset val="238"/>
      </rPr>
      <t>skrivenu</t>
    </r>
    <r>
      <rPr>
        <sz val="10"/>
        <color theme="0" tint="-0.499984740745262"/>
        <rFont val="Century Gothic"/>
        <family val="2"/>
        <charset val="238"/>
      </rPr>
      <t xml:space="preserve"> ugradnju na vertikalnu knauf pregradu (na kraj tlačnog ventilacijskog kanala), s prednjim redom horizontalno i stražnjim redom vertikalno pojedinačno podesivih lamelama, </t>
    </r>
    <r>
      <rPr>
        <b/>
        <i/>
        <u/>
        <sz val="10"/>
        <color theme="0" tint="-0.499984740745262"/>
        <rFont val="Century Gothic"/>
        <family val="2"/>
        <charset val="238"/>
      </rPr>
      <t>s mogućnošću usmjeravanja struje zraka u 2 smjera (dole cca. 30° i lijevo-desno 45-85°)</t>
    </r>
    <r>
      <rPr>
        <sz val="10"/>
        <color theme="0" tint="-0.499984740745262"/>
        <rFont val="Century Gothic"/>
        <family val="2"/>
        <charset val="238"/>
      </rPr>
      <t xml:space="preserve">, </t>
    </r>
    <r>
      <rPr>
        <i/>
        <sz val="10"/>
        <color theme="0" tint="-0.499984740745262"/>
        <rFont val="Century Gothic"/>
        <family val="2"/>
        <charset val="238"/>
      </rPr>
      <t>zaklopkom s protuhodnim leptirastim elementima</t>
    </r>
    <r>
      <rPr>
        <sz val="10"/>
        <color theme="0" tint="-0.499984740745262"/>
        <rFont val="Century Gothic"/>
        <family val="2"/>
        <charset val="238"/>
      </rPr>
      <t xml:space="preserve"> za podešavanje količine zraka,  u kompletu s ugradbenim okvirom i protuokvirom. U cijenu uključiti ovjesni, pričvrsni i brtveni pribor, </t>
    </r>
    <r>
      <rPr>
        <i/>
        <sz val="10"/>
        <color theme="0" tint="-0.499984740745262"/>
        <rFont val="Century Gothic"/>
        <family val="2"/>
        <charset val="238"/>
      </rPr>
      <t>te bojanje rešetke u RAL boju prema želji glavnog projektanta</t>
    </r>
    <r>
      <rPr>
        <sz val="10"/>
        <color theme="0" tint="-0.499984740745262"/>
        <rFont val="Century Gothic"/>
        <family val="2"/>
        <charset val="238"/>
      </rPr>
      <t>.</t>
    </r>
  </si>
  <si>
    <t>Uzorak: tip kao Al-06, proizvod SCHAKO, Njemačka ili jednakovrijedan.</t>
  </si>
  <si>
    <t xml:space="preserve">- zvučni tlak: Lwa = 46 dB(A) </t>
  </si>
  <si>
    <t>- pad tlaka: dp = 48 Pa</t>
  </si>
  <si>
    <t>Za 50% otvorenosti regulacijskog šibera:</t>
  </si>
  <si>
    <t xml:space="preserve">- zvučni tlak: Lwa = 34 dB(A) </t>
  </si>
  <si>
    <t>- pad tlaka: dp = 21 Pa</t>
  </si>
  <si>
    <r>
      <t>Protok zraka: V = 350 m</t>
    </r>
    <r>
      <rPr>
        <vertAlign val="superscript"/>
        <sz val="10"/>
        <rFont val="Century Gothic"/>
        <family val="2"/>
        <charset val="238"/>
      </rPr>
      <t>3</t>
    </r>
    <r>
      <rPr>
        <sz val="10"/>
        <rFont val="Century Gothic"/>
        <family val="2"/>
        <charset val="238"/>
      </rPr>
      <t>/h</t>
    </r>
  </si>
  <si>
    <r>
      <t xml:space="preserve">9A. Dobava i ugradnja Al tlačne rešetke, za </t>
    </r>
    <r>
      <rPr>
        <i/>
        <sz val="10"/>
        <rFont val="Century Gothic"/>
        <family val="2"/>
        <charset val="238"/>
      </rPr>
      <t>skrivenu</t>
    </r>
    <r>
      <rPr>
        <sz val="10"/>
        <rFont val="Century Gothic"/>
        <family val="2"/>
        <charset val="238"/>
      </rPr>
      <t xml:space="preserve"> ugradnju na vertikalnu knauf pregradu (na kraj tlačnog ventilacijskog kanala), </t>
    </r>
    <r>
      <rPr>
        <b/>
        <i/>
        <u/>
        <sz val="10"/>
        <rFont val="Century Gothic"/>
        <family val="2"/>
        <charset val="238"/>
      </rPr>
      <t>s mogućnošću usmjeravanja struje zraka u 2 smjera (dole cca. 30° i lijevo-desno 45-85°),</t>
    </r>
    <r>
      <rPr>
        <i/>
        <sz val="10"/>
        <rFont val="Century Gothic"/>
        <family val="2"/>
        <charset val="238"/>
      </rPr>
      <t>regulacijskim šiberom</t>
    </r>
    <r>
      <rPr>
        <sz val="10"/>
        <rFont val="Century Gothic"/>
        <family val="2"/>
        <charset val="238"/>
      </rPr>
      <t xml:space="preserve">za podešavanje količine zraka,  u kompletu s ugradbenim okvirom i protuokvirom. U cijenu uključiti ovjesni, pričvrsni i brtveni pribor, </t>
    </r>
    <r>
      <rPr>
        <i/>
        <sz val="10"/>
        <rFont val="Century Gothic"/>
        <family val="2"/>
        <charset val="238"/>
      </rPr>
      <t>te bojanje rešetke u RAL boju prema želji glavnog projektanta</t>
    </r>
    <r>
      <rPr>
        <sz val="10"/>
        <rFont val="Century Gothic"/>
        <family val="2"/>
        <charset val="238"/>
      </rPr>
      <t>.</t>
    </r>
  </si>
  <si>
    <t>dim. 1.225 x 125 mm</t>
  </si>
  <si>
    <t>Za unutarnje jedinice UJ-01A i UJ-01B u prostoru restorana:</t>
  </si>
  <si>
    <t xml:space="preserve">- zvučni tlak: Lwa = 31 dB(A) </t>
  </si>
  <si>
    <t>- pad tlaka: dp = 22 Pa</t>
  </si>
  <si>
    <r>
      <t>Za protok zraka V = 1.560 m</t>
    </r>
    <r>
      <rPr>
        <vertAlign val="superscript"/>
        <sz val="10"/>
        <color theme="0" tint="-0.499984740745262"/>
        <rFont val="Century Gothic"/>
        <family val="2"/>
        <charset val="238"/>
      </rPr>
      <t>3</t>
    </r>
    <r>
      <rPr>
        <sz val="10"/>
        <color theme="0" tint="-0.499984740745262"/>
        <rFont val="Century Gothic"/>
        <family val="2"/>
        <charset val="238"/>
      </rPr>
      <t>/h:</t>
    </r>
  </si>
  <si>
    <t xml:space="preserve">- zvučni tlak: Lwa = 47 dB(A) </t>
  </si>
  <si>
    <t>- pad tlaka: dp = 49 Pa</t>
  </si>
  <si>
    <r>
      <t>Za protok zraka V = 2.160 m</t>
    </r>
    <r>
      <rPr>
        <vertAlign val="superscript"/>
        <sz val="10"/>
        <color theme="0" tint="-0.499984740745262"/>
        <rFont val="Century Gothic"/>
        <family val="2"/>
        <charset val="238"/>
      </rPr>
      <t>3</t>
    </r>
    <r>
      <rPr>
        <sz val="10"/>
        <color theme="0" tint="-0.499984740745262"/>
        <rFont val="Century Gothic"/>
        <family val="2"/>
        <charset val="238"/>
      </rPr>
      <t>/h:</t>
    </r>
  </si>
  <si>
    <r>
      <t xml:space="preserve">8B. Dobava i ugradnja Al tlačne rešetke za </t>
    </r>
    <r>
      <rPr>
        <i/>
        <sz val="10"/>
        <color theme="0" tint="-0.499984740745262"/>
        <rFont val="Century Gothic"/>
        <family val="2"/>
        <charset val="238"/>
      </rPr>
      <t>skrivenu</t>
    </r>
    <r>
      <rPr>
        <sz val="10"/>
        <color theme="0" tint="-0.499984740745262"/>
        <rFont val="Century Gothic"/>
        <family val="2"/>
        <charset val="238"/>
      </rPr>
      <t xml:space="preserve"> ugradnju na vertikalnu knauf pregradu (na kraj tlačnog ventilacijskog kanala unutarnje jedinice za gr. i hl.), s prednjim redom horizontalno i stražnjim redom vertikalno pojedinačno podesivih lamelama, </t>
    </r>
    <r>
      <rPr>
        <b/>
        <i/>
        <u/>
        <sz val="10"/>
        <color theme="0" tint="-0.499984740745262"/>
        <rFont val="Century Gothic"/>
        <family val="2"/>
        <charset val="238"/>
      </rPr>
      <t>s mogućnošću usmjeravanja struje zraka u 2 smjera (dole cca. 30</t>
    </r>
    <r>
      <rPr>
        <b/>
        <u/>
        <sz val="10"/>
        <color theme="0" tint="-0.499984740745262"/>
        <rFont val="Century Gothic"/>
        <family val="2"/>
        <charset val="238"/>
      </rPr>
      <t>°</t>
    </r>
    <r>
      <rPr>
        <b/>
        <i/>
        <u/>
        <sz val="10"/>
        <color theme="0" tint="-0.499984740745262"/>
        <rFont val="Century Gothic"/>
        <family val="2"/>
        <charset val="238"/>
      </rPr>
      <t xml:space="preserve"> i lijevo-desno 45-85</t>
    </r>
    <r>
      <rPr>
        <b/>
        <u/>
        <sz val="10"/>
        <color theme="0" tint="-0.499984740745262"/>
        <rFont val="Century Gothic"/>
        <family val="2"/>
        <charset val="238"/>
      </rPr>
      <t>°</t>
    </r>
    <r>
      <rPr>
        <b/>
        <i/>
        <u/>
        <sz val="10"/>
        <color theme="0" tint="-0.499984740745262"/>
        <rFont val="Century Gothic"/>
        <family val="2"/>
        <charset val="238"/>
      </rPr>
      <t>)</t>
    </r>
    <r>
      <rPr>
        <sz val="10"/>
        <color theme="0" tint="-0.499984740745262"/>
        <rFont val="Century Gothic"/>
        <family val="2"/>
        <charset val="238"/>
      </rPr>
      <t xml:space="preserve">, u kompletu s ugradbenim okvirom i protuokvirom. U cijenu uključiti ovjesni, pričvrsni i brtveni pribor, te </t>
    </r>
    <r>
      <rPr>
        <i/>
        <sz val="10"/>
        <color theme="0" tint="-0.499984740745262"/>
        <rFont val="Century Gothic"/>
        <family val="2"/>
        <charset val="238"/>
      </rPr>
      <t>bojanje rešetke u RAL boju prema želji glavnog projektanta</t>
    </r>
    <r>
      <rPr>
        <sz val="10"/>
        <color theme="0" tint="-0.499984740745262"/>
        <rFont val="Century Gothic"/>
        <family val="2"/>
        <charset val="238"/>
      </rPr>
      <t>.</t>
    </r>
  </si>
  <si>
    <t>Uzorak: tip kao Al-02, proizvod SCHAKO, Njemačka ili jednakovrijedan.</t>
  </si>
  <si>
    <t xml:space="preserve">- zvučni tlak: Lwa = 37 dB(A) </t>
  </si>
  <si>
    <t>- pad tlaka: dp = 14 Pa</t>
  </si>
  <si>
    <r>
      <t>Za protok zraka V = 1.560 m</t>
    </r>
    <r>
      <rPr>
        <vertAlign val="superscript"/>
        <sz val="10"/>
        <rFont val="Century Gothic"/>
        <family val="2"/>
        <charset val="238"/>
      </rPr>
      <t>3</t>
    </r>
    <r>
      <rPr>
        <sz val="10"/>
        <rFont val="Century Gothic"/>
        <family val="2"/>
        <charset val="238"/>
      </rPr>
      <t>/h:</t>
    </r>
  </si>
  <si>
    <t xml:space="preserve">- zvučni tlak: Lwa = 45 dB(A) </t>
  </si>
  <si>
    <r>
      <t>Za protok zraka V = 2.160 m</t>
    </r>
    <r>
      <rPr>
        <vertAlign val="superscript"/>
        <sz val="10"/>
        <rFont val="Century Gothic"/>
        <family val="2"/>
        <charset val="238"/>
      </rPr>
      <t>3</t>
    </r>
    <r>
      <rPr>
        <sz val="10"/>
        <rFont val="Century Gothic"/>
        <family val="2"/>
        <charset val="238"/>
      </rPr>
      <t>/h:</t>
    </r>
  </si>
  <si>
    <r>
      <t xml:space="preserve">8A. Dobava i ugradnja Al tlačne rešetke za skrivenu ugradnju na vertikalnu knauf pregradu (na kraj tlačnog ventilacijskog kanala unutarnje jedinice za gr. i hl.), </t>
    </r>
    <r>
      <rPr>
        <b/>
        <i/>
        <u/>
        <sz val="10"/>
        <rFont val="Century Gothic"/>
        <family val="2"/>
        <charset val="238"/>
      </rPr>
      <t>s mogućnošću usmjeravanja struje zraka u 2 smjera (dole cca. 30</t>
    </r>
    <r>
      <rPr>
        <b/>
        <u/>
        <sz val="10"/>
        <rFont val="Century Gothic"/>
        <family val="2"/>
        <charset val="238"/>
      </rPr>
      <t>°</t>
    </r>
    <r>
      <rPr>
        <b/>
        <i/>
        <u/>
        <sz val="10"/>
        <rFont val="Century Gothic"/>
        <family val="2"/>
        <charset val="238"/>
      </rPr>
      <t xml:space="preserve"> i lijevo-desno 45-85</t>
    </r>
    <r>
      <rPr>
        <b/>
        <u/>
        <sz val="10"/>
        <rFont val="Century Gothic"/>
        <family val="2"/>
        <charset val="238"/>
      </rPr>
      <t>°</t>
    </r>
    <r>
      <rPr>
        <b/>
        <i/>
        <u/>
        <sz val="10"/>
        <rFont val="Century Gothic"/>
        <family val="2"/>
        <charset val="238"/>
      </rPr>
      <t>)</t>
    </r>
    <r>
      <rPr>
        <sz val="10"/>
        <rFont val="Century Gothic"/>
        <family val="2"/>
        <charset val="238"/>
      </rPr>
      <t xml:space="preserve">, u kompletu s ugradbenim okvirom i protuokvirom. U cijenu uključiti ovjesni, pričvrsni i brtveni pribor, te </t>
    </r>
    <r>
      <rPr>
        <i/>
        <sz val="10"/>
        <rFont val="Century Gothic"/>
        <family val="2"/>
        <charset val="238"/>
      </rPr>
      <t>bojanje rešetke u RAL boju prema želji glavnog projektanta</t>
    </r>
    <r>
      <rPr>
        <sz val="10"/>
        <rFont val="Century Gothic"/>
        <family val="2"/>
        <charset val="238"/>
      </rPr>
      <t>.</t>
    </r>
  </si>
  <si>
    <t>Napomena: Nudi se samo jedna stavka 8 i jedna stavka 9. Stavka 8B (9B) ima isti broj komada kao stavka 8A (9A). Može se ponuditi i neki dr. proizvod koji zadovoljava traženo.</t>
  </si>
  <si>
    <r>
      <t xml:space="preserve">Napomena: Sve tlačne rešetke za restoran se ugrađuju u </t>
    </r>
    <r>
      <rPr>
        <i/>
        <u/>
        <sz val="10"/>
        <rFont val="Century Gothic"/>
        <family val="2"/>
        <charset val="238"/>
      </rPr>
      <t>vertikalnu</t>
    </r>
    <r>
      <rPr>
        <sz val="10"/>
        <rFont val="Century Gothic"/>
        <family val="2"/>
        <charset val="238"/>
      </rPr>
      <t xml:space="preserve"> knauf pregradu spuštenog stropa debljine 15 mm, skriveno, bez vidljivih vijaka. Moraju imati </t>
    </r>
    <r>
      <rPr>
        <i/>
        <sz val="10"/>
        <rFont val="Century Gothic"/>
        <family val="2"/>
        <charset val="238"/>
      </rPr>
      <t>mogućnost usmjeravanja struje zraka u 2 smjera</t>
    </r>
    <r>
      <rPr>
        <sz val="10"/>
        <rFont val="Century Gothic"/>
        <family val="2"/>
        <charset val="238"/>
      </rPr>
      <t>, tj. omogućiti rušenje mlaza zraka vertikalno prema podu (dole) npr. za 30° i horizontalno širenje mlaza npr. 45-85° (vidjeti tlocrt i presjek restorana), a prema potrebi i podešavanje količine zraka. Obvezno provjeriti s tvornicom i dogovoriti s projektantom. Ukoliko se ugrađuju rešetke drugog proizvođača, mogu biti i visine 150 mm.</t>
    </r>
  </si>
  <si>
    <r>
      <t xml:space="preserve">Napomena: Odsisne rešetke za restoran se </t>
    </r>
    <r>
      <rPr>
        <i/>
        <sz val="10"/>
        <rFont val="Century Gothic"/>
        <family val="2"/>
        <charset val="238"/>
      </rPr>
      <t>ne naručuju</t>
    </r>
    <r>
      <rPr>
        <sz val="10"/>
        <rFont val="Century Gothic"/>
        <family val="2"/>
        <charset val="238"/>
      </rPr>
      <t>, jer je odsis rješen preko "šlica" u spuštenom stropu.</t>
    </r>
  </si>
  <si>
    <t>VENTILACIJSKI ELEMENTI</t>
  </si>
  <si>
    <t>Uzorak: tip kao LINEO 200 VO, proizvod VORTICE Italija ili jednakovrijedan.</t>
  </si>
  <si>
    <t>Imax/min = 0,64 / 0,43 A
nmax/min = 2.140 / 1.580 min-1
Vmax/min = 1.060 / 790 m3/h 
U = 1x230 V
m =4,3 kg
priključak ø196 mm</t>
  </si>
  <si>
    <t>Nmax/min = 145 / 98 W</t>
  </si>
  <si>
    <t>7. Dobava i ugradnja aksijalnog ventilatora za kanalnu ugradnju za odsis javnih sanitarija na prizemlju. Ventilator se uključuje preko zasebnog prekidača. Odsisni ventilator je predviđen sa samopodiznom klapnom koja spriječava povrat zraka za slučaj da ventilator ne radi, inteligentnim tajmerom koji omogućuje isključivanje ventilatora u vremenu od 30 sekundi do 30 minuta (vrijeme se programira) i tipskim regulatorom broja okretaja. Ventilatori su dvobrzinski, ali se spaja samo jedna brzina. U cijenu uračunat ovjesni, stezni, spojni i brtveni pribor.</t>
  </si>
  <si>
    <t>Uzorak (vidljivo na stropu): tip kao MEDIO T, proizvod VORTICE Italija ili jednakovrijedan.</t>
  </si>
  <si>
    <t>Napomena: Može se naručiti i ventilator za vidljivu ugradnju, ako se može ugraditi neposredno ispod otvora za izlaz na krov (ovisi o dispoziciji elektro opeme!)</t>
  </si>
  <si>
    <t>Uzorak (u spuštenom stropu): tip kao MEDIO I T, proizvod VORTICE Italija ili jednakovrijedan.</t>
  </si>
  <si>
    <t>Nmax/min = 29 / 25 W
Imax/min = 0,18 / 0,14 A
nmax/min = 1.890 / 1.150 min-1
Vmax/min = 122 / 70 m3/h 
U = 1x230 V
m =2,8 kg
priključak ø97 mm</t>
  </si>
  <si>
    <r>
      <t>6. Dobava i ugradnja dvobrzinskog kupaonskog ventilatora za ugradnju u spušteni strop (</t>
    </r>
    <r>
      <rPr>
        <i/>
        <sz val="10"/>
        <rFont val="Century Gothic"/>
        <family val="2"/>
        <charset val="238"/>
      </rPr>
      <t>provjeriti prije konačne narudžbe; inače naručiti nazidni</t>
    </r>
    <r>
      <rPr>
        <sz val="10"/>
        <rFont val="Century Gothic"/>
        <family val="2"/>
        <charset val="238"/>
      </rPr>
      <t xml:space="preserve">) i integriranom zaštitom motora. Motor je opremljen kugličnim ležajevima za dugotrajan rad (30.000 sati). Ventilator se uključuje preko zasebnog prekidača (definirano pratećim elektro projektom). Odsisni ventilator je predviđen sa samopodiznom klapnom koja spriječava povrat zraka za slučaj da ventilator ne radi i inteligentnim tajmerom koji omogućuje naknadni rad od 3 do 20 minuta (vrijeme se programira). Ventilator je dvobrzinski, ali se spaja samo jedna brzina i to veća. </t>
    </r>
    <r>
      <rPr>
        <i/>
        <sz val="10"/>
        <rFont val="Century Gothic"/>
        <family val="2"/>
        <charset val="238"/>
      </rPr>
      <t>Uz ventilator se isporučuje kit za ugradnju u spušteni strop</t>
    </r>
    <r>
      <rPr>
        <sz val="10"/>
        <rFont val="Century Gothic"/>
        <family val="2"/>
        <charset val="238"/>
      </rPr>
      <t>! U cijenu uračunat ovjesni, stezni, spojni i brtveni pribor.</t>
    </r>
  </si>
  <si>
    <t>SANITARNI VENTILATORI</t>
  </si>
  <si>
    <t>Uzorak: tip kao NZP 1.800x900x450 - N, proizvod KLIMAOPREMA, Hrvatska ili jednakovrijedan.</t>
  </si>
  <si>
    <t>Napomena: Ukupna visina nape s priključcima mora biti 450+100=550 mm.</t>
  </si>
  <si>
    <t>- snaga rasvjete: 1x36 W</t>
  </si>
  <si>
    <t>- br. filtera: 4</t>
  </si>
  <si>
    <t>- stupanj odmašćivanja filtera: do 90%</t>
  </si>
  <si>
    <t>- tip filtera za masnoću: FM</t>
  </si>
  <si>
    <t>- priključak zraka - otpadni: 400x310 mm, kom. 1</t>
  </si>
  <si>
    <t>- dimenzije uređaja (DxŠxV): 1.800x900x450 mm</t>
  </si>
  <si>
    <t>- volumen zraka: 2.600 m3/h (min. 2.000 m3/h)</t>
  </si>
  <si>
    <t>Karakteristike uređaja su sljedeće:</t>
  </si>
  <si>
    <t>5. Dobava i ugradnja kuhinjske odsisne nape, zidne izvedbe. Konstrukcija nape izrađena sistemom zavarenih rubova, gdje su rubovi bez neravnina, zaobljeni i nepropusni. Materijal za izradu je čelik AISI 430 sukladano DIN 59382. Konstrukcija izvedena na način da se sva kondenzacija iz unutarnjih površina nape i filtarskih jedinica drenira na jedan ili više odvodnh priključaka. Ugrađeni filteri za masnoću tipa FM, ugrađena rasvjetna tijela otporna na povišene temperature do 60°. Uz napu se standardno isporučuje ovjesni materijal (kuke, lanci, pritezači, tiple, vijci, ventil za odvod kondenzata i masti). Prije konačne narudžbe, obavezno provjeriti mogućnost unosa nape kao cjeline u kuhinju.</t>
  </si>
  <si>
    <t>Uzorak: tip kao NSP 3.600x2.200x450 - N, proizvod KLIMAOPREMA, Hrvatska ili jednakovrijedan.</t>
  </si>
  <si>
    <t>Za centralnu napu se ne naručuju regulacijske žaluzine, samo za slučaj da se kanali (ogranci prema priključcima) izvedu prema projektu, dakle simetrično i s jednakim padom tlaka.</t>
  </si>
  <si>
    <t>- snaga rasvjete: 4x36 W</t>
  </si>
  <si>
    <t>- br. filtera: 16</t>
  </si>
  <si>
    <t>- priključci zraka - otpadni: 560x410 mm, kom. 2</t>
  </si>
  <si>
    <t>- dimenzije uređaja (DxŠxV): 3.600x2.200x450 mm</t>
  </si>
  <si>
    <t>- volumen zraka: 8.300 m3/h</t>
  </si>
  <si>
    <t>4. Dobava i ugradnja kuhinjske odsisne nape, centralne dvostrane izvedbe. Konstrukcija nape izrađena sistemom zavarenih rubova, gdje su rubovi bez neravnina, zaobljeni i nepropusni. Materijal za izradu je čelik AISI 430 sukladano DIN 59382. Konstrukcija izvedena na način da se sva kondenzacija iz unutarnjih površina nape i filtarskih jedinica drenira na jedan ili više odvodnh priključaka. Ugrađeni filteri za masnoću tipa FM, ugrađena rasvjetna tijela otporna na povišene temperature do 60°. Uz napu se standardno isporučuje ovjesni materijal (kuke, lanci, pritezači, tiple, vijci, ventil za odvod kondenzata i masti). Prije konačne narudžbe, obavezno provjeriti mogućnost unosa nape kao cjeline u kuhinju.</t>
  </si>
  <si>
    <r>
      <t xml:space="preserve">Napomena: Investitor će odlučiti da li će se dobavljati </t>
    </r>
    <r>
      <rPr>
        <i/>
        <sz val="10"/>
        <rFont val="Century Gothic"/>
        <family val="2"/>
        <charset val="238"/>
      </rPr>
      <t>rezervni filteri</t>
    </r>
    <r>
      <rPr>
        <sz val="10"/>
        <rFont val="Century Gothic"/>
        <family val="2"/>
        <charset val="238"/>
      </rPr>
      <t xml:space="preserve"> za kuhinjske nape. Potrebno provjeriti s Investitorom prije konačne narudžbe nape.</t>
    </r>
  </si>
  <si>
    <t>NAPE</t>
  </si>
  <si>
    <t>Uzorak: tip kao SYSTEMAIR MUB/T 042 400EC, proizvod SYSTEMAIR Njemačka ili jednakovrijedan.</t>
  </si>
  <si>
    <t>- Diferencijalni presostat: Regin DTV 500 s mjernim područjem 500 Pa</t>
  </si>
  <si>
    <t>- Fleksibilni spojevi (kom. 2): Systemair FGV 042/586-586 za maksimalnu temperaturu polaznog zraka 120 °C</t>
  </si>
  <si>
    <t>- Bezstupanjski regulator broja okretaja: Systemair MTP 10 (0-10V)</t>
  </si>
  <si>
    <t>- Servisna vrata: Systemair SDM</t>
  </si>
  <si>
    <t>- Antivibracijske gumirane podloge: Systemair SD-MUB</t>
  </si>
  <si>
    <t>- Vanjski pokrov za zaštitu od vremenskih utjecaja: Systemair WSD-MUB042</t>
  </si>
  <si>
    <t>- Tipska zaštitna vanjska protukišna rešetka (žaluzina): Systemair WSG 042 MUB/T</t>
  </si>
  <si>
    <t>Dodatna oprema za funkcionalno djelovanje:</t>
  </si>
  <si>
    <t>Klasa kućišta, motor: IP55</t>
  </si>
  <si>
    <t>Izolacijska klasa, motor: B</t>
  </si>
  <si>
    <t>D/Š/V: 670/670/670 mm</t>
  </si>
  <si>
    <t>Težina: 53 kg</t>
  </si>
  <si>
    <t>Nivo zvučnog tlaka na 3 m: 52 dB(A)</t>
  </si>
  <si>
    <t>Maks. temperatura transportnog zraka: 120 °C</t>
  </si>
  <si>
    <t>Obrtaja/min.: 1.512 min-1</t>
  </si>
  <si>
    <t>Raspoloživi pad tlaka: cca. 390 Pa</t>
  </si>
  <si>
    <t>Protok zraka: 2.600 m3/h</t>
  </si>
  <si>
    <t>Jačina struje: 2,34 A</t>
  </si>
  <si>
    <t>Snaga: 549 W</t>
  </si>
  <si>
    <t>Faza: 1</t>
  </si>
  <si>
    <t>Frekvencija: 50 Hz</t>
  </si>
  <si>
    <t>Napon:  230 V</t>
  </si>
  <si>
    <t>Karakteristike ventilatora:</t>
  </si>
  <si>
    <t>3. Dobava i ugradnja toplinski i zvučno izoliranog box kanalnog ventilatora (OV-N2)  s mogućnošću unutarnje i vanjske ugradnje, unatrag zakrivljenih lopatica na ventilatorskom kolu od aluminija, niskog zvučnog pritiska. Visokoučinkoviti EC motor s vanjskim rotorom  bez četkica sa trajnim magnetom postavljen je izvan toka struje zraka, namjenjen odsisu vrućeg medija (iz kuhinje) do temperature 120°C trajnog rada. Elektronika integrirana u kućištu motora. Kućište ventilatora sastoji se od aluminijske ploče sa spojnim kutevima od fiberglasa, visokootporno na vibracije. Servisna sklopka ugrađena je serijski. Dvoslojni paneli izolirani su izolacijom od mineralne vune debljine 20 mm. Ventilator na jednoj strani  ima postavljena pomična servisna vrata sa bravicama na ključ koja čine stranicu kućišta i omogućuju postavljanje na bilo koju stranu, te na taj način promjenu smjera zračnog toka i lagani pristup do svih elemenata ventilatorskog sklopa. Brzinska regulacija izvodi se preko bezstupanjskog regulatora, na signalu 0-10V.</t>
  </si>
  <si>
    <t>Uzorak: tip kao SYSTEMAIR MUB/T 062 560EC, proizvod SYSTEMAIR Njemačka ili jednakovrijedan.</t>
  </si>
  <si>
    <t>- Diferencijalni presostat: Regin DTV 500 s mjernim područjem 500 Pa (kanal)</t>
  </si>
  <si>
    <t>- Fleksibilni spojevi (kom. 2): Systemair FGV 062/716-716 za maksimalnu temperaturu polaznog zraka 120 °C</t>
  </si>
  <si>
    <t>- Vanjski pokrov za zaštitu od vremenskih utjecaja: Systemair WSD-MUB062</t>
  </si>
  <si>
    <t>Izolacijska klasa, motor: F</t>
  </si>
  <si>
    <t>D/Š/V: 800/800/800 mm</t>
  </si>
  <si>
    <t>Težina: 95 kg</t>
  </si>
  <si>
    <t>Obrtaja/min.: 1.500 min-1</t>
  </si>
  <si>
    <t>Raspoloživi pad tlaka: cca. 405 Pa</t>
  </si>
  <si>
    <t>Protok zraka: 9.000 m3/h</t>
  </si>
  <si>
    <t>Jačina struje: 3,3 A</t>
  </si>
  <si>
    <t>Snaga: 2.274 W</t>
  </si>
  <si>
    <t>Faza: 3</t>
  </si>
  <si>
    <t>Napon:  400 V</t>
  </si>
  <si>
    <t>2. Dobava i ugradnja toplinski i zvučno izoliranog box kanalnog ventilatora (OV-N1)  s mogućnošću unutarnje i vanjske ugradnje, unatrag zakrivljenih lopatica na ventilatorskom kolu od aluminija, niskog zvučnog pritiska. Visokoučinkoviti EC motor s vanjskim rotorom  bez četkica sa trajnim magnetom postavljen je izvan toka struje zraka, namjenjen odsisu vrućeg medija (iz kuhinje) do temperature 120°C trajnog rada. Elektronika integrirana u kućištu motora. Kućište ventilatora sastoji se od aluminijske ploče sa spojnim kutevima od fiberglasa, visokootporno na vibracije. Servisna sklopka ugrađena je serijski. Dvoslojni paneli izolirani su izolacijom od mineralne vune debljine 20 mm. Ventilator na jednoj strani  ima postavljena pomična servisna vrata sa bravicama na ključ koja čine stranicu kućišta i omogućuju postavljanje na bilo koju stranu, te na taj način promjenu smjera zračnog toka i lagani pristup do svih elemenata ventilatorskog sklopa. Brzinska regulacija izvodi se preko bezstupanjskog regulatora, na signalu 0-10V.</t>
  </si>
  <si>
    <t>Napomena: Kuhinjski ventilatori se ugrađuju na ravni krov.</t>
  </si>
  <si>
    <t>VENTILATORI</t>
  </si>
  <si>
    <t>Uzorak: serija CFR-90F, model 40, tip kao: CFR-90F 240, proizvod SIC, Italija ili jednakovrijedan.</t>
  </si>
  <si>
    <r>
      <t xml:space="preserve">Puštanje u pogon sustava, programiranje regulatora te podešavanje parametara sustava, usklađivanje kontrolnih parametara s projektantom, postizanje optimalnih radnih parametara, uključivo električno spajanje jedinice </t>
    </r>
    <r>
      <rPr>
        <u/>
        <sz val="10"/>
        <rFont val="Century Gothic"/>
        <family val="2"/>
        <charset val="238"/>
      </rPr>
      <t>od strane ovlaštenog servisera</t>
    </r>
    <r>
      <rPr>
        <sz val="10"/>
        <rFont val="Century Gothic"/>
        <family val="2"/>
        <charset val="238"/>
      </rPr>
      <t xml:space="preserve"> s već postavljenim  ožičenjem. Obuka krajnjeg korisnika i upoznavanje s elementima regulacije.</t>
    </r>
  </si>
  <si>
    <t>Težina: 190 kg</t>
  </si>
  <si>
    <t>Dimenzije (DxŠxV): 1.730x1.730x460 mm</t>
  </si>
  <si>
    <t>Priključci okrugli: 4 kom. x 400 mm</t>
  </si>
  <si>
    <t>Temperaturni razred: F</t>
  </si>
  <si>
    <t>Klasa zaštite: IP54</t>
  </si>
  <si>
    <t>Kontrolni signal: 0-10 Vdc</t>
  </si>
  <si>
    <t>Napajanje: 1x230V/50Hz</t>
  </si>
  <si>
    <t>Maksimalna ulazna struja: 2x 3,90 A</t>
  </si>
  <si>
    <t>Maksimalna ulazna snaga: 2x 0,780 kW</t>
  </si>
  <si>
    <t>Ventilatori:</t>
  </si>
  <si>
    <t>Ukupni povrat topline ostvaren putem rekuperacije: 4,54 kW</t>
  </si>
  <si>
    <t>Temperatura svježeg zraka nakon rekuperacije: 27,4°C</t>
  </si>
  <si>
    <t>Temperatura zraka u prostoru (Ljeto) : 26 °C / 50% r.v.</t>
  </si>
  <si>
    <t>Temperatura zraka okoliša (Ljeto): 33,0 °C / 52% r.v.</t>
  </si>
  <si>
    <t>Ljeto:</t>
  </si>
  <si>
    <t>Ukupni povrat topline ostvaren putem rekuperacije: 20,08 kW</t>
  </si>
  <si>
    <t>Temperatura svježeg zraka nakon rekuperacije: 16,9°C</t>
  </si>
  <si>
    <t>Temperatura zraka u prostoru (Zima) : 20°C / 50% r.v.</t>
  </si>
  <si>
    <t>Temperatura zraka okoliša (Zima) : -8°C / 90% r.v.</t>
  </si>
  <si>
    <t>Zima:</t>
  </si>
  <si>
    <t>Zvučna snaga na kućištu: 69 dB(A)</t>
  </si>
  <si>
    <t>Učinkovitost povrata topline pri navedenom protoku zraka: 88% zimi, a 79% ljeti.</t>
  </si>
  <si>
    <t>Eksterni stat. pad tlaka: 289 Pa</t>
  </si>
  <si>
    <t>Protok zraka odsisna strana  2.400 m3/h</t>
  </si>
  <si>
    <t>Eksterni stat. pad tlaka: 288 Pa</t>
  </si>
  <si>
    <t>Protok zraka tlačna strana 2.400 m3/h</t>
  </si>
  <si>
    <t>U cijenu uračunati sav potrebni ovjesni, pričvrsni, brtveni i stezni pribor za montažu.</t>
  </si>
  <si>
    <t>- PCUE - Upravljački panel uređaja (prostorni zidni panel)</t>
  </si>
  <si>
    <t>- PF - diferencijalni presostat filtera na otpadnom zraku</t>
  </si>
  <si>
    <t>- Tipski prigušivač buke SL duljine 500 mm na izlazu otpadnog zraka</t>
  </si>
  <si>
    <t>- Tipski prigušivač buke SL duljine 500 mm na ulazu svježeg zraka</t>
  </si>
  <si>
    <t>- Tipski prigušivač buke SL duljine 500 mm na odsisu</t>
  </si>
  <si>
    <t>- Tipski prigušivač buke SL duljine 500 mm na tlaku</t>
  </si>
  <si>
    <t>- Filter F7 na usisu svježeg zraka i F7 na otpadnom zraku</t>
  </si>
  <si>
    <t>Dodatna oprema:</t>
  </si>
  <si>
    <t>Uređaj je u skladu s ECODESIGN direktivom i u skladu s ErP 2018 regulativom.</t>
  </si>
  <si>
    <t xml:space="preserve">Bočna električna kutija s glavnom sklopkom, NTC senzori temperature na svježem, povratnom i ispušnom zraku. </t>
  </si>
  <si>
    <t xml:space="preserve">Okapnica kondenzata od nehrđajućeg čelika na ispušnom krugu s bočnim priključkom za vodu. </t>
  </si>
  <si>
    <t>Priključne spojnice opremljene dodatnim zrakonepropusnim gumenim brtvama.</t>
  </si>
  <si>
    <t>Defrost način rada (spriječavanje zamrzavanja smanjenjem protoka svježeg zraka dok protok povratnog zraka ostaje 100%)</t>
  </si>
  <si>
    <t>Free-cooling sustav s motornom by-pass žaluzinom za vođenje zraka pored rekuperatora.</t>
  </si>
  <si>
    <r>
      <t xml:space="preserve">Direktno pogonjeni ventilatori motorima s </t>
    </r>
    <r>
      <rPr>
        <b/>
        <sz val="10"/>
        <rFont val="Century Gothic"/>
        <family val="2"/>
        <charset val="238"/>
      </rPr>
      <t>EC tehnologijom</t>
    </r>
    <r>
      <rPr>
        <sz val="10"/>
        <rFont val="Century Gothic"/>
        <family val="2"/>
        <charset val="238"/>
      </rPr>
      <t>, s unatrag zakrivljenim lopaticama i aluminijskim impelerima.</t>
    </r>
  </si>
  <si>
    <t xml:space="preserve">Filterske sekcije na dovodu zraka su  klase učinkovitosti  F7, i na odvodu zraka su klase učinkovitosti  M5, odvojive s donje strane. </t>
  </si>
  <si>
    <t xml:space="preserve">Uređaj ima posebni zrak-zrak aluminijski protustrujni izmjenjivač topline s više od 90% učinkovitosti povrata topline, opremljen s by-pass žaluzinom. </t>
  </si>
  <si>
    <t>Bočno i gornje kućište izrađeno od alucink lima, s unutarnjom toplinskom i zvučnom izolacijom od  adhezivnog poliuretanskog materijala debljine 20 mm; donja strana se sastoji od sendvič panela debljine 15 mm, s vanjskim kućištem od alucink lima s 45 kg/m3 pjenaste poliuretanske izolacije.</t>
  </si>
  <si>
    <r>
      <t xml:space="preserve">1. Dobava i ugradnja rekuperatorske jedinice za povrat topline, horizontalne izvedbe za </t>
    </r>
    <r>
      <rPr>
        <b/>
        <sz val="10"/>
        <rFont val="Century Gothic"/>
        <family val="2"/>
        <charset val="238"/>
      </rPr>
      <t>unutarnju ugradnju</t>
    </r>
    <r>
      <rPr>
        <sz val="10"/>
        <rFont val="Century Gothic"/>
        <family val="2"/>
        <charset val="238"/>
      </rPr>
      <t>.</t>
    </r>
  </si>
  <si>
    <t>REKUPERATORSKA VENTILACIJSKA JEDINICA</t>
  </si>
  <si>
    <t>UKUPNO INSTALACIJA GRIJANJA I HLAĐENJA</t>
  </si>
  <si>
    <t>UKUPNO ELEKTRIČNO GRIJANJE (11.1.4.)</t>
  </si>
  <si>
    <t>VER 200/5 - 2.000 W</t>
  </si>
  <si>
    <t>VER 100/5 - 1.000 W</t>
  </si>
  <si>
    <t>Uzorak: tip kao eloMENT VER (IP24), proizvod VAILLANT, Njemačka ili jednakovrijedan.</t>
  </si>
  <si>
    <t>3. Dobava i ugradnja električnog radijatora (vodootporne električne grijalice (zaštita od prskajuće vode IP24), za ugradnju u prostor sanitarija, s pripadajućim digitalnim termostatom s pozadinskim osvjetljenjem. U cijenu je uključen sav ovjesni, nosivi i pričvrsni pribor.</t>
  </si>
  <si>
    <t>Uzorak: tip kao Devireg Touch, Crni RAL 9005, proizvod DEVI, Danska ili jednakovrijedan.</t>
  </si>
  <si>
    <t>2. Dobava i ugradnja elektroničkog programabilnog termostata sa zaslonom osjetljivim na dodir i adaptivnom funkcijom za kontrolu električnog podnog grijanja, s podnim i prostornim osjetnikom. Termostat mora imati mogućnost automatskog isključivanja grijanja ako dođe do kvara podnog osjetnika i mogućnost zaključavanja termostata kao i funkciju određivanja minimalne i maksimalne temperature poda. U cijenu je uključen sav spojni i pričvrsni pribor.</t>
  </si>
  <si>
    <t>Boju termostata izabrao glavni projektant (crna 9005).</t>
  </si>
  <si>
    <r>
      <t xml:space="preserve">Za jediničnu el. snagu od 100 W/m2 dozvoljeno je na jedan termostat povezati najviše 33 m2 površine, a </t>
    </r>
    <r>
      <rPr>
        <u/>
        <sz val="10"/>
        <rFont val="Century Gothic"/>
        <family val="2"/>
        <charset val="238"/>
      </rPr>
      <t>za 150 W/m2 najviše 22 m2 površine</t>
    </r>
    <r>
      <rPr>
        <sz val="10"/>
        <rFont val="Century Gothic"/>
        <family val="2"/>
        <charset val="238"/>
      </rPr>
      <t xml:space="preserve"> elektro podnog grijanja; odnosno najviše 3.300 W el. snage.</t>
    </r>
  </si>
  <si>
    <t>Krugovi elektro podnog grijanja se upravljaju preko zajedničkog termostata.</t>
  </si>
  <si>
    <t>Površina mrežice: 10,0 m2</t>
  </si>
  <si>
    <t>Prostorije: Muške sanitarije (13)</t>
  </si>
  <si>
    <t>Površina mrežice: 6+4=10,0 m2</t>
  </si>
  <si>
    <t>Prostorije: Hodnik za zaposlene (12) + Garderoba (12A)</t>
  </si>
  <si>
    <t>Prostorije: Ženske sanitarije (11)</t>
  </si>
  <si>
    <t>Površina mrežice: 4,0 m2</t>
  </si>
  <si>
    <t>Prostorije: Sanitarije za osobe s invaliditetom (10)</t>
  </si>
  <si>
    <t>Uzorak: tip kao DEVIcomfort DTIR-150W/m2, proizvod DEVI, Danska ili jednakovrijedan.</t>
  </si>
  <si>
    <t>1. Dobava i ugradnja grijaće mrežice snage 150 W/m² (230 V). Grijača mrežica je debljine 4 mm i ugrađuje se direktno u fleksibilno ljepilo za pločice ili alternativno ju je moguće zaliti odgovarajućom samonivelirajućom masom.</t>
  </si>
  <si>
    <t>Napomena: Prije narudžbe elektrogrijaćih mrežica obvezno provjeriti slobodnu površinu prostora i prema njoj naručiti potrebnu površinu mrežica.</t>
  </si>
  <si>
    <t>1.1.5. ELEKTRIČNO GRIJANJE</t>
  </si>
  <si>
    <t>UKUPNO CIJEVI, ARMATURA I IZOLACIJA (11.1.4.)</t>
  </si>
  <si>
    <t xml:space="preserve">10. Dobava i ugradnja automatskog odzračnika, NP6, t = -10 do 110 °C s pripadajućom slavinom NO10, za ugradnju na najvišim mjestima instalacije. U cijenu uračunat sav ovjesni i pričvrsni pribor. </t>
  </si>
  <si>
    <t>Ventili za punjenje i pražnjenje:</t>
  </si>
  <si>
    <t>NO32</t>
  </si>
  <si>
    <t>NO25 (uz PZU)</t>
  </si>
  <si>
    <t>Kuglaste slavine:</t>
  </si>
  <si>
    <t>Armatura za ugradnju na razvodima ogrijevne vode:</t>
  </si>
  <si>
    <t>Uzorak: proizvod KSB, Italija ili jednakovrijedan.</t>
  </si>
  <si>
    <t>9. Dobava i ugradnja armature na cijevnim razvodima, uz napomenu da se za promjere do NO25 spajanje izvodi pomoću holendera, a za promjere od NO32 na dalje izvodi se prirubnički spoj. U cijenu uključen sav brtveni i spojni pribor, vijci, holenderi, prirubnice i protuprirubnice.</t>
  </si>
  <si>
    <r>
      <t>A = 25 m</t>
    </r>
    <r>
      <rPr>
        <vertAlign val="superscript"/>
        <sz val="10"/>
        <rFont val="Century Gothic"/>
        <family val="2"/>
        <charset val="238"/>
      </rPr>
      <t>2</t>
    </r>
    <r>
      <rPr>
        <sz val="10"/>
        <rFont val="Century Gothic"/>
        <family val="2"/>
        <charset val="238"/>
      </rPr>
      <t>, d = 1 mm</t>
    </r>
  </si>
  <si>
    <t>8. Dobava i ugradnja aluminijskog lima gustoće 2.800 kg/m3, debljine 1 mm, za zaštitu svih vanjskih cijevnih razvoda i razvoda u tehničkoj sobi.  U cijenu uračunat sav potrebni spojni, brtveni i pričvrsni pribor.</t>
  </si>
  <si>
    <t>Uzorak: tip kao Power-teK LW STD, proizvod KNAUF INSULATION, Hrvatska ili jednakovrijedan.</t>
  </si>
  <si>
    <t>7. Dobava i ugradnja dodatne termičke izolacije za izoliranje vanjskih freonskih debljine cca. 30 mm rasutom (rinfuzo) kamenom vunom sljedećih karakteristika: gustoća min. 100 kg/m3, grupa toplinske vodljivosti 040, klasa negorivosti: HRN EN 13501-1: A1.</t>
  </si>
  <si>
    <t>Ø 18x1 - solar</t>
  </si>
  <si>
    <t>Debljina: 20 mm - vanjski razvodi i u tehn. sobi (osnovna)</t>
  </si>
  <si>
    <t>Uzorak: tip kao Power-teK PS 680 (nekaširani), proizvod KNAUF INSULATION, Hrvatska ili jednakovrijedan.</t>
  </si>
  <si>
    <t>6. Dobava i ugradnja termičke cijevne izolacije - žljebaka, nekaširanih, za izoliranje solarnih bakrenih cijevi, koljena, lukova i odzračnih lončića,  kamenom vunom s aluminijskom folijom sljedećih karakteristika: grupa toplinske vodljivosti 040, klasa negorivosti: A1 prema HRN DIN 4102, negoriva. Svi spojevi izolacije su zaštićeni samoljepivim trakama (al. folija) istog proizvođača i istih karakteristika kao osnovna izolacija.</t>
  </si>
  <si>
    <t>Ø 35x1 - grijanje</t>
  </si>
  <si>
    <t>Ø 22x1 - grijanje</t>
  </si>
  <si>
    <t>Debljina: 50 mm - razvodi u tehničkoj sobi</t>
  </si>
  <si>
    <t>Ø 60 - solar (18+2*20=58 mm)</t>
  </si>
  <si>
    <t>Debljina: 30 mm - vanjski razvodi i u teh. sobi (preko osnovne izolacije)</t>
  </si>
  <si>
    <t>Debljina: 30 mm - unutarnji razvodi</t>
  </si>
  <si>
    <t>Uzorak: tip kao Thermo-teK PS Pro ALU, proizvod KNAUF INSULATION, Hrvatska ili jednakovrijedan.</t>
  </si>
  <si>
    <t>5. Dobava i ugradnja termičke cijevne izolacije - žljebaka, jednostrano kaširanih s ojačanom aluminijskom folijom, za izoliranje ogrjevnih i solarnih bakrenih cijevi, koljena, lukova i odzračnih lončića,  kamenom vunom s aluminijskom folijom sljedećih karakteristika: grupa toplinske vodljivosti 040, klasa negorivosti: A1 prema HRN DIN 4102, negoriva. Svi spojevi izolacije su zaštićeni samoljepivim trakama (al. folija) istog proizvođača i istih karakteristika kao osnovna izolacija.</t>
  </si>
  <si>
    <t>4. Izrada i ugradnja elemenata za ovješenje, pričvršćenje, brtvljenje i spajanje cijevi i opreme. U cijenu uračunat sav ovjesni, pričvrsni, spojni i brtveni materijal, pribor te ličenje dvostrukim premazom temeljne (1 x sivom i 1 x crvenom) i dvostrukim premazom ukrasne lak bijele boje. Ovjes izvesti iz aluminijskih profila. Način ovješenja daje Izvođač uz suglasnost projektanta i nadzornog inženjera.</t>
  </si>
  <si>
    <t>Ø 18x1</t>
  </si>
  <si>
    <t xml:space="preserve">3. Dobava i ugradnja tvrdih bakrenih cijevi za spoj solarnih kolektora i spirale u spremniku vode, prema standardu HRN C.D5.500-1972 i C.D5.501-1973 odnosno prema DIN 1786. U cijenu uključeni fazonski komadi, redukcije, prijelazni komadi, sav ovjesni i pričvrsni pribor, spojni i brtveni pribor, cijevne čahure te metalne ukrasne rozete zaštićene antikorozivnom zaštitom (kromirane), te sve ostalo potrebno za spajanje i ovješenje cjevovoda. U cijenu uključiti i ličenje cijevnih razvoda i to na način kako slijedi: dva premaza temeljnom bojom za bakrenu cijev. U cijenu uračunata boja i sav potrebni alat i materijal. Rad je potrebno izvesti precizno i pedantno. Cijevi koje prolaze kroz zidove voditi u cijevnim čahurama, a u slučaju prolaza kroz protupožarne zidove dodatno zaštititi kompletan prodor čahure i cijevi vatrootpornim sredstvom. Čahure moraju viriti minimalno 50 mm sa svake strane zida. </t>
  </si>
  <si>
    <t>Ø 35x1</t>
  </si>
  <si>
    <t>Ø 22x1</t>
  </si>
  <si>
    <t>2. Dobava i ugradnja tvrdih bakrenih cijevi za razvod ogrjevne vode prema standardu HRN C.D5.500-1972 i C.D5.501-1973 odnosno prema DIN 1786. U cijenu uključeni fazonski komadi, redukcije, prijelazni komadi, sav ovjesni i pričvrsni pribor, spojni i brtveni pribor, cijevne čahure te metalne ukrasne rozete zaštićene antikorozivnom zaštitom (kromirane), te sve ostalo potrebno za spajanje i ovješenje cjevovoda. U cijenu uključiti i ličenje cijevnih razvoda i to na način kako slijedi: dva premaza temeljnom bojom za bakrenu cijev. U cijenu uračunata boja i sav potrebni alat i materijal. Rad je potrebno izvesti precizno i pedantno. Cijevi koje prolaze kroz zidove voditi u cijevnim čahurama, a u slučaju prolaza kroz protupožarne zidove dodatno zaštititi kompletan prodor čahure i cijevi vatrootpornim sredstvom. Čahure moraju viriti minimalno 50 mm sa svake strane zida.</t>
  </si>
  <si>
    <t>3/8"  (f 9,52 mm)</t>
  </si>
  <si>
    <t>1/4"  (f 6,35 mm)</t>
  </si>
  <si>
    <t>HLAĐENJE SERVER SOBE I GR/HL KUHINJE
(VJ-UJ-09+3 UJ)</t>
  </si>
  <si>
    <t>7/8"  (φ 22,22 mm)</t>
  </si>
  <si>
    <t>5/8"  (φ 15,88 mm)</t>
  </si>
  <si>
    <t>GRIJANJE/HLAĐENJE RESTORANA
(VJ-UJ-01A, VJ-UJ-01B)</t>
  </si>
  <si>
    <t>1. Dobava i ugradnja predizoliranih deoksidiranih bakrenih cijevi u kolutu za freonsku instalaciju, namijenjene za rashladni medij, u kompletu sa spojnicama, koljenima te pripadajućim potrebnim ovjesnim materijalom. Cijevi moraju biti odmašćene, očišćene i osušene prije ugradnje.</t>
  </si>
  <si>
    <t>1.1.4. CIJEVI, ARMATURA I IZOLACIJA</t>
  </si>
  <si>
    <t>UKUPNO PLINSKO GRIJANJE PTV-a (11.1.3.)</t>
  </si>
  <si>
    <t>Uzorak: tip kao APLHA2 20-60 N 150, proizvod GRUNDFOS, Danska ili jednakovrijedan.</t>
  </si>
  <si>
    <t>NO 20</t>
  </si>
  <si>
    <t>m = 2,5  kg</t>
  </si>
  <si>
    <t>tmax  = od +2 do +110°C</t>
  </si>
  <si>
    <t>pmax = 10 bar</t>
  </si>
  <si>
    <t>U   = 1x230 V</t>
  </si>
  <si>
    <t>I    = 0,05-0,38 A</t>
  </si>
  <si>
    <t>N   = 5-45 W</t>
  </si>
  <si>
    <t>∆P  = 62 kPa</t>
  </si>
  <si>
    <r>
      <t>Q   = 0,15 m</t>
    </r>
    <r>
      <rPr>
        <vertAlign val="superscript"/>
        <sz val="10"/>
        <rFont val="Century Gothic"/>
        <family val="2"/>
        <charset val="238"/>
      </rPr>
      <t>3</t>
    </r>
    <r>
      <rPr>
        <sz val="10"/>
        <rFont val="Century Gothic"/>
        <family val="2"/>
        <charset val="238"/>
      </rPr>
      <t>/h</t>
    </r>
  </si>
  <si>
    <t>14. Dobava i ugradnja recirkulacijske crpke (RP) koja je predviđena za rad s pitkom vodom, a ugrađuje se u recirkulacijski vod potrošne tople vode. U cijenu uračunat sav ovjesni, pričvrsni, spojni, stezni i brtveni pribor, holenderi, redukcije i fazonski komadi. Crpka je sljedećih karakteristika:</t>
  </si>
  <si>
    <t>Uzorak: tip kao Aquapresso ADF 50.10, proizvod PNEUMATEX, Švicarska ili jednakovrijedan.</t>
  </si>
  <si>
    <t>2xNO25 - priključak</t>
  </si>
  <si>
    <t>h = 317 mm</t>
  </si>
  <si>
    <t>d = 536 mm</t>
  </si>
  <si>
    <r>
      <t>V</t>
    </r>
    <r>
      <rPr>
        <vertAlign val="subscript"/>
        <sz val="10"/>
        <rFont val="Century Gothic"/>
        <family val="2"/>
        <charset val="238"/>
      </rPr>
      <t>n</t>
    </r>
    <r>
      <rPr>
        <sz val="10"/>
        <rFont val="Century Gothic"/>
        <family val="2"/>
        <charset val="238"/>
      </rPr>
      <t xml:space="preserve"> = 50 lit</t>
    </r>
  </si>
  <si>
    <r>
      <t>V</t>
    </r>
    <r>
      <rPr>
        <vertAlign val="subscript"/>
        <sz val="10"/>
        <rFont val="Century Gothic"/>
        <family val="2"/>
        <charset val="238"/>
      </rPr>
      <t>D</t>
    </r>
    <r>
      <rPr>
        <sz val="10"/>
        <rFont val="Century Gothic"/>
        <family val="2"/>
        <charset val="238"/>
      </rPr>
      <t xml:space="preserve"> = 1,7 m</t>
    </r>
    <r>
      <rPr>
        <vertAlign val="superscript"/>
        <sz val="10"/>
        <rFont val="Century Gothic"/>
        <family val="2"/>
        <charset val="238"/>
      </rPr>
      <t>3</t>
    </r>
    <r>
      <rPr>
        <sz val="10"/>
        <rFont val="Century Gothic"/>
        <family val="2"/>
        <charset val="238"/>
      </rPr>
      <t>/h</t>
    </r>
  </si>
  <si>
    <r>
      <t>p</t>
    </r>
    <r>
      <rPr>
        <vertAlign val="subscript"/>
        <sz val="10"/>
        <rFont val="Century Gothic"/>
        <family val="2"/>
        <charset val="238"/>
      </rPr>
      <t>max</t>
    </r>
    <r>
      <rPr>
        <sz val="10"/>
        <rFont val="Century Gothic"/>
        <family val="2"/>
        <charset val="238"/>
      </rPr>
      <t xml:space="preserve"> = 10,0 bar</t>
    </r>
  </si>
  <si>
    <r>
      <t>p</t>
    </r>
    <r>
      <rPr>
        <vertAlign val="subscript"/>
        <sz val="10"/>
        <rFont val="Century Gothic"/>
        <family val="2"/>
        <charset val="238"/>
      </rPr>
      <t>a</t>
    </r>
    <r>
      <rPr>
        <sz val="10"/>
        <rFont val="Century Gothic"/>
        <family val="2"/>
        <charset val="238"/>
      </rPr>
      <t xml:space="preserve"> = 4,0 bar</t>
    </r>
  </si>
  <si>
    <r>
      <t>p</t>
    </r>
    <r>
      <rPr>
        <vertAlign val="subscript"/>
        <sz val="10"/>
        <rFont val="Century Gothic"/>
        <family val="2"/>
        <charset val="238"/>
      </rPr>
      <t>0</t>
    </r>
    <r>
      <rPr>
        <sz val="10"/>
        <rFont val="Century Gothic"/>
        <family val="2"/>
        <charset val="238"/>
      </rPr>
      <t xml:space="preserve"> = 3,7 bar</t>
    </r>
  </si>
  <si>
    <t>Karakteristike posude su sljedeće:</t>
  </si>
  <si>
    <r>
      <t xml:space="preserve">13. Dobava i ugradnja zatvorene, </t>
    </r>
    <r>
      <rPr>
        <i/>
        <u/>
        <sz val="10"/>
        <rFont val="Century Gothic"/>
        <family val="2"/>
        <charset val="238"/>
      </rPr>
      <t>protočne</t>
    </r>
    <r>
      <rPr>
        <sz val="10"/>
        <rFont val="Century Gothic"/>
        <family val="2"/>
        <charset val="238"/>
      </rPr>
      <t xml:space="preserve"> ekspanzijske posude za sustav</t>
    </r>
    <r>
      <rPr>
        <i/>
        <u/>
        <sz val="10"/>
        <rFont val="Century Gothic"/>
        <family val="2"/>
        <charset val="238"/>
      </rPr>
      <t xml:space="preserve"> pitke vode</t>
    </r>
    <r>
      <rPr>
        <sz val="10"/>
        <rFont val="Century Gothic"/>
        <family val="2"/>
        <charset val="238"/>
      </rPr>
      <t xml:space="preserve"> (EP-3). Posuda se ugrađuje na ulazu hladne vode u spremnik potrošne tople vode. U cijenu je uključen sav ovjesni i pričvrsni pribor.</t>
    </r>
  </si>
  <si>
    <t>Uzorak: tip kao Elbi, proizvod ELBI, Italija ili jednakovrijedan.</t>
  </si>
  <si>
    <t>NO20 - priključak</t>
  </si>
  <si>
    <t>h = 320 mm</t>
  </si>
  <si>
    <t>d = 210 mm</t>
  </si>
  <si>
    <r>
      <t>V</t>
    </r>
    <r>
      <rPr>
        <vertAlign val="subscript"/>
        <sz val="10"/>
        <rFont val="Century Gothic"/>
        <family val="2"/>
        <charset val="238"/>
      </rPr>
      <t>n</t>
    </r>
    <r>
      <rPr>
        <sz val="10"/>
        <rFont val="Century Gothic"/>
        <family val="2"/>
        <charset val="238"/>
      </rPr>
      <t xml:space="preserve"> = 8 lit</t>
    </r>
  </si>
  <si>
    <r>
      <t>p</t>
    </r>
    <r>
      <rPr>
        <vertAlign val="subscript"/>
        <sz val="10"/>
        <rFont val="Century Gothic"/>
        <family val="2"/>
        <charset val="238"/>
      </rPr>
      <t>max</t>
    </r>
    <r>
      <rPr>
        <sz val="10"/>
        <rFont val="Century Gothic"/>
        <family val="2"/>
        <charset val="238"/>
      </rPr>
      <t xml:space="preserve"> = 3,0 bar</t>
    </r>
  </si>
  <si>
    <r>
      <t>p</t>
    </r>
    <r>
      <rPr>
        <vertAlign val="subscript"/>
        <sz val="10"/>
        <rFont val="Century Gothic"/>
        <family val="2"/>
        <charset val="238"/>
      </rPr>
      <t>e</t>
    </r>
    <r>
      <rPr>
        <sz val="10"/>
        <rFont val="Century Gothic"/>
        <family val="2"/>
        <charset val="238"/>
      </rPr>
      <t xml:space="preserve"> = 2,5 bar</t>
    </r>
  </si>
  <si>
    <r>
      <t>p</t>
    </r>
    <r>
      <rPr>
        <vertAlign val="subscript"/>
        <sz val="10"/>
        <rFont val="Century Gothic"/>
        <family val="2"/>
        <charset val="238"/>
      </rPr>
      <t>a</t>
    </r>
    <r>
      <rPr>
        <sz val="10"/>
        <rFont val="Century Gothic"/>
        <family val="2"/>
        <charset val="238"/>
      </rPr>
      <t xml:space="preserve"> = 1,4 bar</t>
    </r>
  </si>
  <si>
    <r>
      <t>p</t>
    </r>
    <r>
      <rPr>
        <vertAlign val="subscript"/>
        <sz val="10"/>
        <rFont val="Century Gothic"/>
        <family val="2"/>
        <charset val="238"/>
      </rPr>
      <t>0</t>
    </r>
    <r>
      <rPr>
        <sz val="10"/>
        <rFont val="Century Gothic"/>
        <family val="2"/>
        <charset val="238"/>
      </rPr>
      <t xml:space="preserve"> = 1,1 bar</t>
    </r>
  </si>
  <si>
    <t>12. Dobava i ugradnja zatvorene ekspanzijske posude za sustav grijanja (EP-2.2), smještene u strojarnici. U cijenu je uključen sav ovjesni i pričvrsni pribor.</t>
  </si>
  <si>
    <t>Uzorak: proizvod VIESSMANN, Njemačka ili jednakovrijedan.</t>
  </si>
  <si>
    <t>11. Dobava i ugradnja obujmice za pričvrščivanje D=125 mm. U cijenu uračunat ovjesni, pričvrsni, spojni, stezni i brtveni pribor.</t>
  </si>
  <si>
    <t>10. Dobava i ugradnja AZ-revizijskog komada ravnog 80/125 mm. U cijenu uračunat ovjesni, pričvrsni, spojni, stezni i brtveni pribor.</t>
  </si>
  <si>
    <t>9. Dobava i ugradnja AZ-cijevi D=80/125 mm duljine 1.000 mm (može se skratiti). Plastični materijal (PPs) / aluminijski lim premazan epoksidnom smolom, bijele boje. U cijenu uračunat ovjesni, pričvrsni, spojni, stezni i brtveni pribor.</t>
  </si>
  <si>
    <t>8. Dobava i ugradnja obruča ravnog krova. U cijenu uračunat ovjesni, pričvrsni, spojni, stezni i brtveni pribor.</t>
  </si>
  <si>
    <t>7. Dobava i ugradnja  AZ-krovnog provođenja 80/125 mm, crno, s usisno ispušnom kapom. Visina cca. 1,14 m (ispod krova 0,30 m). U cijenu uračunat ovjesni, pričvrsni, spojni, stezni i brtveni pribor.</t>
  </si>
  <si>
    <t>6. Dobava i ugradnja  AZ-adaptera D=60/100 mm na D=80/125 mm. U cijenu uračunat ovjesni, pričvrsni, spojni, stezni i brtveni pribor.</t>
  </si>
  <si>
    <t>Napomena: Ukupna duljina dimovodne cijevi min. 2 m (od priključka na  uređaju do ispušne kape). Obveza je izvođača provjeriti visine na gradilištu prije konačne narudžbe.</t>
  </si>
  <si>
    <t>5. Dobava i ugradnja seta odvodnih lijevaka sa sifonom. U cijenu uračunat ovjesni, pričvrsni, spojni, stezni i brtveni pribor.</t>
  </si>
  <si>
    <t>4. Dobava i ugradnja osjetnika temperature spremnika NTC I=3750. U cijenu uračunat ovjesni, pričvrsni, spojni, stezni i brtveni pribor.</t>
  </si>
  <si>
    <t>U cijenu uračunat ovjesni, pričvrsni, spojni, stezni i brtveni pribor.</t>
  </si>
  <si>
    <t>• Armatura sa spojnim cijevima za polaz ogrjevne vode
• Armatura sa spojnim cijevima za povrat ogrjevne vode
• Plinska kutna slavina s termičkim sigurnosnim zapornim ventilom</t>
  </si>
  <si>
    <t>3. Dobava i ugradnja priključnog pribora za plinski cirkulacijski uređaj. 
Za nadžbuknu montažu.</t>
  </si>
  <si>
    <t>2. Dobava i ugradnja preinake G31 35kW Vdens 100. U cijenu uračunat ovjesni, pričvrsni, spojni, stezni i brtveni pribor.</t>
  </si>
  <si>
    <t>Uzorak: tip kao VITODENS 100-W, proizvod VIESSMANN, Njemačka ili jednakovrijedan.</t>
  </si>
  <si>
    <t>Razred energetske učinkovitosti povezane instalacije (Grijanje): A</t>
  </si>
  <si>
    <r>
      <rPr>
        <b/>
        <sz val="10"/>
        <color theme="1" tint="0.499984740745262"/>
        <rFont val="Century Gothic"/>
        <family val="2"/>
        <charset val="238"/>
      </rPr>
      <t>Regulator temperature</t>
    </r>
    <r>
      <rPr>
        <sz val="10"/>
        <color theme="1" tint="0.499984740745262"/>
        <rFont val="Century Gothic"/>
        <family val="2"/>
        <charset val="238"/>
      </rPr>
      <t xml:space="preserve">
Energetski razred regulatora temperature: II
Doprinos učinkovitosti grijanja prostora: 2 %
Energetska učinkovitost povezane instalacije (Grijanje): 95 %</t>
    </r>
  </si>
  <si>
    <r>
      <rPr>
        <b/>
        <sz val="10"/>
        <color theme="1" tint="0.499984740745262"/>
        <rFont val="Century Gothic"/>
        <family val="2"/>
        <charset val="238"/>
      </rPr>
      <t>Tehnički podaci za određivanje razreda energetske učinkovitosti (ErP-oznaka) Kotao za grijanje</t>
    </r>
    <r>
      <rPr>
        <sz val="10"/>
        <rFont val="Century Gothic"/>
        <family val="2"/>
        <charset val="238"/>
      </rPr>
      <t xml:space="preserve">
</t>
    </r>
    <r>
      <rPr>
        <sz val="10"/>
        <color theme="1" tint="0.499984740745262"/>
        <rFont val="Century Gothic"/>
        <family val="2"/>
        <charset val="238"/>
      </rPr>
      <t xml:space="preserve">Energetska učinkovitost grijanja prostora uvjetovana godišnjim dobima: A
Nazivni toplinski učin: 32 kW
Energetska učinkovitost grijanja prostora uvjetovana godišnjim dobima: 94 %
Godišnja potrošnja energije: 15915 kWh
Razina zvučne snage: 52 dB
</t>
    </r>
  </si>
  <si>
    <r>
      <t xml:space="preserve">Tip B1HC027
</t>
    </r>
    <r>
      <rPr>
        <b/>
        <sz val="10"/>
        <rFont val="Century Gothic"/>
        <family val="2"/>
        <charset val="238"/>
      </rPr>
      <t>Područje nazivnog toplinskog učina pri:</t>
    </r>
    <r>
      <rPr>
        <sz val="10"/>
        <rFont val="Century Gothic"/>
        <family val="2"/>
        <charset val="238"/>
      </rPr>
      <t xml:space="preserve">
</t>
    </r>
    <r>
      <rPr>
        <sz val="10"/>
        <color theme="1" tint="0.499984740745262"/>
        <rFont val="Century Gothic"/>
        <family val="2"/>
        <charset val="238"/>
      </rPr>
      <t>50/30°C: 5,9 - 35,0 kW</t>
    </r>
    <r>
      <rPr>
        <sz val="10"/>
        <rFont val="Century Gothic"/>
        <family val="2"/>
        <charset val="238"/>
      </rPr>
      <t xml:space="preserve">
80/60°C: 5,1 - 31,9 kW
</t>
    </r>
    <r>
      <rPr>
        <b/>
        <sz val="10"/>
        <rFont val="Century Gothic"/>
        <family val="2"/>
        <charset val="238"/>
      </rPr>
      <t>Dimenzije:</t>
    </r>
    <r>
      <rPr>
        <sz val="10"/>
        <rFont val="Century Gothic"/>
        <family val="2"/>
        <charset val="238"/>
      </rPr>
      <t xml:space="preserve">
Duljina 350 mm
Širina 400 mm
Visina 700 mm
Masa: 37 kg
Dozv. pogonski pretlak: 3 bar
Dimovodni priključak: 60 mm
Priključak dovodnog zraka: 100 mm
Normni stupanj iskorištenja Hs: do 98 %
Normni stupanj iskorištenja Hi: do 109 %
</t>
    </r>
  </si>
  <si>
    <t>Opseg isporuke: Kompletan zidni plinski kondenzacijski cirko uređaj s izmjenjivačem topline od plemenitog čelika, integriranom ekspanzijskom posudom, MatriX cilindričnim plamenikom za pogon sa zemnim ili tekućim plinom, Aqua-Blok s cirkulacijskom crpkom, ugrađenom regulacijom, dimovodnim nastavnim komadom i oplatom, bijele boje.</t>
  </si>
  <si>
    <t>S ugrađenom digitalnom regulacijom kruga kotla za način pogona vođen temperaturom prostora i vremenskim prilikama (način pogona vođen vremenskim prilikama samo uz osjetnik vanjske temperature, pribor) s regulacijom temperature u spremniku i integriranim sustavom dijagnoze. Regulacija sadrži sljedeće: temperaturni graničnik, temperaturni kontrolnik, elektronsko ograničenje maksimalne temperature, zaštitu od blokiranja crpke i sučelje Opentherm. S pokazivačima pogona i smetnje plamenika te učina plamenika. Upravljanje putem dodirnog zaslona (Touch-display) za podešavanje temp. vode u kotlu i temp. pitke vode, provjeru temp. i pogonskog stanja.</t>
  </si>
  <si>
    <t>U uređaj su integrirani: Kompletna toplinska ćelija s izmjenjivačem topline od plemenitog čelika, ugrađena ekspanzijska posuda i modulacijski cilindrični plamenik MatriX (kompletno s ventilatorom, plinskom armaturom, ionizacijskim nadziranjem plamena i električnim visokonaponskim paljenjem). Ispitan i odobren za zemni i tekući plin prema EN 437. Aqua-Bloc s multiutičnim sustavom, ugrađena visokoučinkovita cirkulacijska crpka upravljana brojem okretaja i automatski odzračnik. S ugrađenom oblogom kotla od čeličnog lima premazanog epoksidnom smolom, bijele boje.</t>
  </si>
  <si>
    <t>1. Dobava i ugradnja zidnog plinskog kondenzacijskog cirko-uređaja za grijanje prostora i zagrijavanje sanitarne vode u spoju sa zasebnim spremnikom PTV-a. Plinski kondenzacijski kotao prema EN 677 kao zidni uređaj s izmjenjivačem topline od plemenitog čelika za pogon neovisan o zraku u prostoru ili za pogon ovisan o zraku u prostoru prema TRGI 86/96, certificiran za oznaku CE i tipski ispitan. Za zatvorene instalacije grijanja prema EN 12828.</t>
  </si>
  <si>
    <t>Napomena: Zidni plinski kondenzacijski uređaj se koristi samo za grijanje potrošne tople vode (pogon s konstantno povišenom temperaturom vode). Uređaj radi na ukapljeni naftni plin (UNP).</t>
  </si>
  <si>
    <t>11.1.3. PLINSKO GRIJANJE PTV-a</t>
  </si>
  <si>
    <t>UKUPNO SOLARNI SUSTAV (11.1.2.)</t>
  </si>
  <si>
    <t>9. Dobava i ugradnja tipskog termometra za spremnik PTV-a. U cijenu uračunata pripadajuća trokraka slavina te brtveni i spojni pribor.</t>
  </si>
  <si>
    <t>8. Dobava i ugradnja termostatskog mješačkog automata VTA322 G1". Područje podešavanja 35 do 60°C. U cijenu uračunat ovjesni, pričvrsni, spojni, stezni i brtveni pribor.</t>
  </si>
  <si>
    <t>7. Dobava i ugradnja osjetnika temperature. Uranjajući osjetnik za ugradnju u spremnik PTV-a, odn. međuspremnik ogrjevne vode/kombinirani spremnik. S priključnim vodom duljine 3,7 m. U cijenu uračunat ovjesni, pričvrsni, spojni, stezni i brtveni pribor.</t>
  </si>
  <si>
    <t>6. Dobava i ugradnja VIESSMANN električnog grijača EHE. Ogrjevni učin od 2, 4 ili 6 kW po odabiru. Primjenjiv kod meke do srednje tvrde pitke vode do 2,5 mol/m3 (14°dH, srednje područje tvrdoće). Sa sigurnosnim graničnikom temperature i regulatorom temperature. U cijenu uračunat ovjesni, pričvrsni, spojni, stezni i brtveni pribor.</t>
  </si>
  <si>
    <t>5. Dobava i ugradnja sigurnosne grupe prema DIN 1988, DN 20, sastoji se od: zapornog ventila, protustrujne zaklopke i ispitnog nastavka, priključka za manometar i membranskog sigurnosnog ventila 10 bar. U cijenu uračunat ovjesni, pričvrsni, spojni, stezni i brtveni pribor.</t>
  </si>
  <si>
    <t>U solarnom setu!</t>
  </si>
  <si>
    <t>Uzorak: tip kao 40.10, proizvod VIESSMANN, Njemačka ili jednakovrijedan.</t>
  </si>
  <si>
    <t>h = 520 mm</t>
  </si>
  <si>
    <t>d = 354 mm</t>
  </si>
  <si>
    <r>
      <t>V</t>
    </r>
    <r>
      <rPr>
        <vertAlign val="subscript"/>
        <sz val="10"/>
        <color theme="0" tint="-0.499984740745262"/>
        <rFont val="Century Gothic"/>
        <family val="2"/>
        <charset val="238"/>
      </rPr>
      <t>n</t>
    </r>
    <r>
      <rPr>
        <sz val="10"/>
        <color theme="0" tint="-0.499984740745262"/>
        <rFont val="Century Gothic"/>
        <family val="2"/>
        <charset val="238"/>
      </rPr>
      <t xml:space="preserve"> = 40 lit</t>
    </r>
  </si>
  <si>
    <r>
      <t>p</t>
    </r>
    <r>
      <rPr>
        <vertAlign val="subscript"/>
        <sz val="10"/>
        <color theme="0" tint="-0.499984740745262"/>
        <rFont val="Century Gothic"/>
        <family val="2"/>
        <charset val="238"/>
      </rPr>
      <t>max</t>
    </r>
    <r>
      <rPr>
        <sz val="10"/>
        <color theme="0" tint="-0.499984740745262"/>
        <rFont val="Century Gothic"/>
        <family val="2"/>
        <charset val="238"/>
      </rPr>
      <t xml:space="preserve"> = 10,0 bar</t>
    </r>
  </si>
  <si>
    <r>
      <t>p</t>
    </r>
    <r>
      <rPr>
        <vertAlign val="subscript"/>
        <sz val="10"/>
        <color theme="0" tint="-0.499984740745262"/>
        <rFont val="Century Gothic"/>
        <family val="2"/>
        <charset val="238"/>
      </rPr>
      <t>e</t>
    </r>
    <r>
      <rPr>
        <sz val="10"/>
        <color theme="0" tint="-0.499984740745262"/>
        <rFont val="Century Gothic"/>
        <family val="2"/>
        <charset val="238"/>
      </rPr>
      <t xml:space="preserve"> = 5,4 bar</t>
    </r>
  </si>
  <si>
    <r>
      <t>p</t>
    </r>
    <r>
      <rPr>
        <vertAlign val="subscript"/>
        <sz val="10"/>
        <color theme="0" tint="-0.499984740745262"/>
        <rFont val="Century Gothic"/>
        <family val="2"/>
        <charset val="238"/>
      </rPr>
      <t>a</t>
    </r>
    <r>
      <rPr>
        <sz val="10"/>
        <color theme="0" tint="-0.499984740745262"/>
        <rFont val="Century Gothic"/>
        <family val="2"/>
        <charset val="238"/>
      </rPr>
      <t xml:space="preserve"> = 3,5 bar (3,6 bar)</t>
    </r>
  </si>
  <si>
    <r>
      <t>p</t>
    </r>
    <r>
      <rPr>
        <vertAlign val="subscript"/>
        <sz val="10"/>
        <color theme="0" tint="-0.499984740745262"/>
        <rFont val="Century Gothic"/>
        <family val="2"/>
        <charset val="238"/>
      </rPr>
      <t>0</t>
    </r>
    <r>
      <rPr>
        <sz val="10"/>
        <color theme="0" tint="-0.499984740745262"/>
        <rFont val="Century Gothic"/>
        <family val="2"/>
        <charset val="238"/>
      </rPr>
      <t xml:space="preserve"> = 3,3 bar</t>
    </r>
  </si>
  <si>
    <t>4. Dobava i ugradnja zatvorene solarne ekspanzijske posude (EP-1.2), smještene u strojarnici. U cijenu je uključen sav ovjesni i pričvrsni pribor. Karakteristike posude su sljedeće:</t>
  </si>
  <si>
    <t>3. Dobava i nadopuna sustava toplinskim medijem Tyfocor-LS 25 litara, gotova smjesa do -28 °C.</t>
  </si>
  <si>
    <t>Nije potrebno!</t>
  </si>
  <si>
    <t>Prikladno za 3 kolektora
Za opterećenje snijega do 0,75 kN/m²
Za brzine vjetra do 150 km/h</t>
  </si>
  <si>
    <t>Montažne šine, montažni limovi, pritezni dijelovi, matice, vijci i kuke za krovne grede.</t>
  </si>
  <si>
    <t>2. Dobava i ugradnja pričvrsnog kompleta za montažu na krov na kosom krovu pokrivenom žljebnjacima bez poprečne grede, sastoji se od:</t>
  </si>
  <si>
    <r>
      <t xml:space="preserve">Uzorak: tip kao </t>
    </r>
    <r>
      <rPr>
        <u/>
        <sz val="10"/>
        <rFont val="Century Gothic"/>
        <family val="2"/>
        <charset val="238"/>
      </rPr>
      <t xml:space="preserve">Solarni paket </t>
    </r>
    <r>
      <rPr>
        <sz val="10"/>
        <rFont val="Century Gothic"/>
        <family val="2"/>
        <charset val="238"/>
      </rPr>
      <t>Vitosol 200-FM, proizvod VIESSMANN, Njemačka ili jednakovrijedan.</t>
    </r>
  </si>
  <si>
    <t>Razdjeljivač solarnog kruga
Primljena snaga crpke u stanju spremnosti za pogon : 0,8 W
Primljena snaga crpke: 23 W</t>
  </si>
  <si>
    <t>Spremnik tople vode:
Energetski razred: B
Gubici održavanja topline: 81,3 W
Volumen: 500 l
Volumen spremnika bez solara: 231 l</t>
  </si>
  <si>
    <r>
      <rPr>
        <sz val="10"/>
        <rFont val="Century Gothic"/>
        <family val="2"/>
        <charset val="238"/>
      </rPr>
      <t>Solarni kolektori:</t>
    </r>
    <r>
      <rPr>
        <u/>
        <sz val="10"/>
        <rFont val="Century Gothic"/>
        <family val="2"/>
        <charset val="238"/>
      </rPr>
      <t xml:space="preserve">
</t>
    </r>
    <r>
      <rPr>
        <sz val="10"/>
        <rFont val="Century Gothic"/>
        <family val="2"/>
        <charset val="238"/>
      </rPr>
      <t>Aperturna površina: 2,33 m²
Stupanj iskoristivosti kolektora: 59 %
Optički stupanj iskoristivosti kolektora: 82 %
Linearni koeficijent prolaska topline: 4,75 W/(m²K)
Kvadratni koeficijent prolaska topline: 0,024 W/(m²K²)
Korekcijski faktor kuta: 0,89</t>
    </r>
  </si>
  <si>
    <t>Tehnički podaci:</t>
  </si>
  <si>
    <t>• pričvrsni set za montažu na kosi krov</t>
  </si>
  <si>
    <t>• priključni vodovi</t>
  </si>
  <si>
    <t>• vijčana spojka sa steznim prstenom s odzračenjem</t>
  </si>
  <si>
    <t>• toplinski medij Tyfocor (25 litara)</t>
  </si>
  <si>
    <t>• solarna ekspanzijska posuda 40 litara (EP-1)</t>
  </si>
  <si>
    <t>• 1 bivalentni spremnik tople vode Vitocell 100-B, tip CVBA s integriranom crpnom stanicom Solar-Divicon uključujući visokoučinkovitu cirkulacijsku crpku s integriranom solarnom regulacijom Vitosolic 100, tip SD1, sustavom za odvajanje zraka i ventilima za punjenje, volumena 500 litara.</t>
  </si>
  <si>
    <t>• 3 solarna kolektora tip Vitosol 200-FM tip SV2F površine apsorbera 6,9 m2</t>
  </si>
  <si>
    <t>1. Dobava i ugradnja solarnog paketa Vitosol 200-FM za pripremu potrošne tople vode. Solarni paket sadrži:</t>
  </si>
  <si>
    <t>SOLARNI PAKET:</t>
  </si>
  <si>
    <t>11.1.2. SOLARNI SUSTAV</t>
  </si>
  <si>
    <t>UKUPNO FREONSKI SUSTAVI (11.1.1.)</t>
  </si>
  <si>
    <t>11. Dobava i ugradnja dodatnih metalnih profila (podloški) za prilagodbu osnovnih podloški strojarskoj opremi na krovu. Ukupna masa strojarske opreme iznosi cca. 500 kg. U cijenu uračunat sav ovjesni, pričvrsni, spojni i brtveni materijal i pribor.</t>
  </si>
  <si>
    <t>10. Puštanje sustava u pogon, programiranje daljinskih upravljača te podešavanje parametara sustava, postizanje optimalnih radnih parametara, uključivo električno spajanje jedinica split sustava od strane ovlaštenog servisera s već postavljenim ožičenjem.</t>
  </si>
  <si>
    <t>9. Ispiranje cjevovoda dušikom, vakuumiranje cjevovoda, tlačna proba freonskog razvoda, ispitivanje protočnosti cjevovoda odvoda kondenzata, probni pogon te izvođenje svih radova prema uputama proizvođača.</t>
  </si>
  <si>
    <t>f32</t>
  </si>
  <si>
    <t>8. Dobava i ugradnja orebrene PVC cijevi za odvod kondenzata vanjske jedinice i od unutarnjih jedinica do temeljnog razvoda odvoda kondenzata. U cijenu uključen sav ovjesni, pričvrsni i spojni pribor, koljena, redukcije i lukovi te ostali fazonski komadi te materijal potreban za spajanje.</t>
  </si>
  <si>
    <t>7. Dobava i nadopuna sustava radnom tvari R32. U cijenu uračunat sav pribor i oprema potrebni za nadopunjavanje sustava.</t>
  </si>
  <si>
    <t>OSTALO FREONSKI SUSTAVI</t>
  </si>
  <si>
    <t>Uzorak: tip kao KIT-FZ35-UKE (CU-FZ35UKE + 
CS-FZ35UKE, proizvod PANASONIC, Japan.</t>
  </si>
  <si>
    <t>Jedinica se isporučuje s bežičnim daljinskim upravljačem.</t>
  </si>
  <si>
    <t>Priključak R32: plinovita faza: 9,52 mm</t>
  </si>
  <si>
    <t>Priključak R32: tekuća faza: 6,35 mm</t>
  </si>
  <si>
    <t>masa: 8 kg</t>
  </si>
  <si>
    <t>dimenzije: 850 x 199 mm ; h = 290 mm</t>
  </si>
  <si>
    <t>Nivo zvučnog tlaka: grijanje: 38 / 33 / 25 dBA</t>
  </si>
  <si>
    <t>Nivo zvučnog tlaka: hlađenje: 38 / 30 / 20 dBA</t>
  </si>
  <si>
    <t>Protok zraka h/g: 642/672 m3/h</t>
  </si>
  <si>
    <t>Unutarnja  jedinica zidne izvedbe s maskom, opremljena ventilatorom, trobrzinskim elektromotorom, izmjenjivačem topline s direktnom ekspazijom freona, te svim potrebnim elementima za zaštitu, kontrolu i regulaciju uređaja i temperature. Jednica ima mogućnost spajanja kontaktnog komunikacijskog modula za upravljanje i komunikaciju.</t>
  </si>
  <si>
    <t>Unutarnja jedinica (CS-FZ35UKE)</t>
  </si>
  <si>
    <t>Radno područje: grijanje: od -15 do 24°C</t>
  </si>
  <si>
    <t>Radno područje: hlađenje: od -10 do 43°C</t>
  </si>
  <si>
    <t>Maksimalna duljina razvoda: od 3 do 15 m od čega visinski 
do 15 m.</t>
  </si>
  <si>
    <t>Težina: 27 kg</t>
  </si>
  <si>
    <t>Dimenzije: 780 x 289 mm ; h = 542 mm</t>
  </si>
  <si>
    <t>Nivo zvučnog tlaka: grijanje: 50 dBA</t>
  </si>
  <si>
    <t>Nivo zvučnog tlaka: hlađenje: 48 dBA</t>
  </si>
  <si>
    <t>Protok zraka h/g: 1.866 / 1.866 m3/h</t>
  </si>
  <si>
    <t>SCOP = 4,1 klasa A+</t>
  </si>
  <si>
    <t>Ng = 1,05 (0,20-1,29) kW    /   230 V - 50 Hz</t>
  </si>
  <si>
    <t>Pdesign kod -10°C = 2,4 kW</t>
  </si>
  <si>
    <t>Pdesign kod -7°C = 2,6 kW</t>
  </si>
  <si>
    <t>Qg = 3,84 kW (0,80-4,40)</t>
  </si>
  <si>
    <t>SEER = 6,1 klasa A++</t>
  </si>
  <si>
    <t>Nh = 1,07  (0,26-1,28) kW    /   230 V - 50 Hz</t>
  </si>
  <si>
    <t>Qh = 3,40 kW (0,85-3,90)</t>
  </si>
  <si>
    <t>Vanjska jedinica split sustava, namjenjena za vanjsku montažu - zaštićena od vremenskih utjecaja, s ugrađenim inverter kompresorom,  zrakom hlađenim kondenzatorom i svim potrebnim elementima za zaštitu, kontrolu i regulaciju uređaja i funkcionalni rad. Rashladni medij R32.</t>
  </si>
  <si>
    <t>Vanjska jedinica (CU-FZ35UKE)</t>
  </si>
  <si>
    <t>6. Dobava i ugradnja vanjske jedinice i unutarnje jedinice  za visoku zidnu ugradnju izvedbe mono split sustava (dizalice topline) za grijnje i hlađenje prostora kuhinje, sljedećih karateristika:</t>
  </si>
  <si>
    <t>GRIJANJE/POTHLAĐIVANJE KUHINJSKIH PROSTORA</t>
  </si>
  <si>
    <t>Uzorak: tip kao KIT-Z35-TKEA (CU-Z35TKEA + 
CS-Z35TKEA, proizvod PANASONIC, Japan.</t>
  </si>
  <si>
    <t>Stavka uključuje tipski žičani daljinski upravljač.</t>
  </si>
  <si>
    <t>težina: 10 kg</t>
  </si>
  <si>
    <t>dimenzije: 919 x 194 mm ; h = 295 mm</t>
  </si>
  <si>
    <t>Nivo zvučnog tlaka: grijanje: 43 / 30 / 22 dBA</t>
  </si>
  <si>
    <t>Nivo zvučnog tlaka: hlađenje: 42 / 28 / 21 dBA</t>
  </si>
  <si>
    <r>
      <t>Protok zraka h/g: 642/744 m</t>
    </r>
    <r>
      <rPr>
        <vertAlign val="superscript"/>
        <sz val="10"/>
        <rFont val="Century Gothic"/>
        <family val="2"/>
        <charset val="238"/>
      </rPr>
      <t>3</t>
    </r>
    <r>
      <rPr>
        <sz val="10"/>
        <rFont val="Century Gothic"/>
        <family val="2"/>
        <charset val="238"/>
      </rPr>
      <t>/h</t>
    </r>
  </si>
  <si>
    <t>Unutarnja  jedinica zidne izvedbe sa maskom, opremljena ventilatorom, trobrzinskim elektromotorom, izmjenjivačem topline s direktnom ekspazijom freona, te svim potrebnim elementima za zaštitu, kontrolu i regulaciju uređaja i temperature. Jednica ima mogućnost WiFi komunikacije ili spajanja kontaktnog komunikacijskog modula za upravljanje i komunikaciju.</t>
  </si>
  <si>
    <t>Unutarnja jedinica (CS-Z35TKEA)</t>
  </si>
  <si>
    <t>Radno područje: hlađenje: od -20 do 43°C</t>
  </si>
  <si>
    <t>Maksimalna duljina razvoda: od 3 do 20 m od čega visinski 
do 15 m.</t>
  </si>
  <si>
    <t>Težina: 38 kg</t>
  </si>
  <si>
    <t>Dimenzije: 824 x 299 mm ; h = 619 mm</t>
  </si>
  <si>
    <t>SCOP = 4,4 A+</t>
  </si>
  <si>
    <t>N = 0,92 (0,17-1,82) kW    /   230 V - 50 Hz</t>
  </si>
  <si>
    <t>Pdesign kod -10°C = 3,6 kW</t>
  </si>
  <si>
    <t>Qg = 4,0 kW (0,85-6,60)</t>
  </si>
  <si>
    <t>SEER = 8,5 A+++</t>
  </si>
  <si>
    <t>N = 0,86  (0,17-1,10) kW    /   230 V - 50 Hz</t>
  </si>
  <si>
    <t>Qh = 3,5 kW (0,85-4,00)</t>
  </si>
  <si>
    <t>Vanjska jedinica split sustava, namjenjena za vanjsku montažu - zaštićena od vremenskih utjecaja, s ugrađenim inverter kompresorom,  zrakom hlađenim kondenzatorom i svim potrebnim elementima za zaštitu, kontrolu i regulaciju uređaja i funkcionalni rad. Rashladni medij R32. Jedinica je namijenjena za tehničko cjelogodišnje hlađenje i 24/7 režim rada.</t>
  </si>
  <si>
    <t>Vanjska jedinica (CU-Z35TKEA)</t>
  </si>
  <si>
    <t>5. Dobava i ugradnja vanjske jedinice i unutarnje jedinice  za visoku zidnu ugradnju izvedbe mono split sustava (dizalice topline) za cijelogodišnje hlađenje server sobe sljedećih karateristika:</t>
  </si>
  <si>
    <t>CIJELOGODIŠNJE HLAĐENJE SERVER SOBE</t>
  </si>
  <si>
    <t>Uzorak: tip kao CZ-RTC5B, proizvod PANASONIC, Japan ili jednakovrijedan.</t>
  </si>
  <si>
    <t>¤ ECONAVI i datanavi control</t>
  </si>
  <si>
    <t>¤ pozadinsko svjetlo</t>
  </si>
  <si>
    <t>¤ dijagnostička funkcija; prikaz posljednja 4 alarma</t>
  </si>
  <si>
    <t>¤ sustav praćenja parametara</t>
  </si>
  <si>
    <t>¤ sat s prikazom stvarnog vremena (24 sata), tajmerom i indikacijom dana u tjednu</t>
  </si>
  <si>
    <t>¤ podešavanje temperature</t>
  </si>
  <si>
    <t xml:space="preserve">¤ promjena načina rada (hlađenje, grijanje) </t>
  </si>
  <si>
    <t>¤ uključivanje/isključivanje</t>
  </si>
  <si>
    <t>Funkcije:</t>
  </si>
  <si>
    <t>U cijenu uključiti sav ovjesni, stezni, i pričvrsni pribor.</t>
  </si>
  <si>
    <t>4. Dobava i ugradnja žičanog daljinskog upravljača s dodirnim zaslonom za upravljanje jednom unutarnjom jedinicom Panasonic PACi ili ECOi sustava. Može se koristiti u kombinaciji s podupravljačem (naizmjenično upravljanje) ili za upravljanje skupinom do 8 unutarnjih jedinica Panasonic ECOi.</t>
  </si>
  <si>
    <t>Uzorak: tip kao CZ-P680BK2BM, proizvod PANASONIC, Japan.</t>
  </si>
  <si>
    <t>Set dvocijevnih račvi za kapacitet od 22,4 kW do 68.0 kW.</t>
  </si>
  <si>
    <t>3. Dobava i ugradnja izoliranih bakrenih spojnih elementa za razvod medija R32, uključivo redukcijske elemente.</t>
  </si>
  <si>
    <t>Uzorak: tip kao S-100PN1E5B, proizvod PANASONIC, Japan.</t>
  </si>
  <si>
    <t>- masa: 41 kg</t>
  </si>
  <si>
    <t>- priključak R32 - plinovita faza: 15,88 mm</t>
  </si>
  <si>
    <t>- priključak R32 - tekuća faza: 9,52 mm</t>
  </si>
  <si>
    <t>- protok zraka Med: 1980 m3/h</t>
  </si>
  <si>
    <t>- nivo buke Hi/Med/Lo: 44-42-37 dB (A)</t>
  </si>
  <si>
    <t>- eksterni statički tlak Hi/Mid/Lo: 80-50-10 Pa</t>
  </si>
  <si>
    <t>- dimenzije: V × Š × D = 250 × 1200 × 650 mm</t>
  </si>
  <si>
    <t>- medij: R32</t>
  </si>
  <si>
    <r>
      <t>- učinak grijanja:   Q</t>
    </r>
    <r>
      <rPr>
        <vertAlign val="subscript"/>
        <sz val="10"/>
        <rFont val="Century Gothic"/>
        <family val="2"/>
        <charset val="238"/>
      </rPr>
      <t>g</t>
    </r>
    <r>
      <rPr>
        <sz val="10"/>
        <rFont val="Century Gothic"/>
        <family val="2"/>
        <charset val="238"/>
      </rPr>
      <t xml:space="preserve"> = 11,2 kW </t>
    </r>
  </si>
  <si>
    <r>
      <t>- učinak hlađenja: Q</t>
    </r>
    <r>
      <rPr>
        <vertAlign val="subscript"/>
        <sz val="10"/>
        <rFont val="Century Gothic"/>
        <family val="2"/>
        <charset val="238"/>
      </rPr>
      <t>h</t>
    </r>
    <r>
      <rPr>
        <sz val="10"/>
        <rFont val="Century Gothic"/>
        <family val="2"/>
        <charset val="238"/>
      </rPr>
      <t xml:space="preserve"> = 10,0 kW </t>
    </r>
  </si>
  <si>
    <t>Toplinske karakteristike su dane kod nominalnih uvjeta:
Hlađenje Tv=35°Cst, Tv=24°Cvt, Tp=27°Cst, Tp=19°Cvt
Grijanje Tv=7°Cst, Tv=6°Cvt, Tp=20°Cst</t>
  </si>
  <si>
    <t>Izmjenjivač topline izrađen od bakarne cijevi s mehanički spojenim aluminijskim lopaticama.</t>
  </si>
  <si>
    <t xml:space="preserve">Usis zraka putem kanalnog priključka na usisnoj strani. </t>
  </si>
  <si>
    <t xml:space="preserve">Brzina protoka zraka može se podešavati ručno ili automatski, ovisno o unutarnjoj temperaturi. </t>
  </si>
  <si>
    <t xml:space="preserve">Nadzor temperature izlaznog zraka standardna je funkcija za sprječavanje propuha i precizno održavanje unutarnje temperature. </t>
  </si>
  <si>
    <t xml:space="preserve">Iznimno tih centrifugalni ventilator s izravnim pogonom i DC inverterom te termalnim prekidačem motora. Posebno projektirano za primjene koje zahtijevaju fiksni kvadratni kanal. </t>
  </si>
  <si>
    <t>Lagana, kompaktna i vrlo plitka jedinica od galvaniziranog čeličnog lima, obložena materijalom koji pruža zvučnu i toplinsku izolaciju.</t>
  </si>
  <si>
    <t>2. Dobava i ugradnja unutarnje jedinice kanalskog tipa Panasonic PACi s niskim statičkim tlakom za hlađenje i grijanje, rashladno sredstvo R32, za kombiniranje uz vanjske jedinice PACi.</t>
  </si>
  <si>
    <t>Uzorak: tip kao U-200PZH2E8, proizvod PANASONIC, Japan.</t>
  </si>
  <si>
    <t>- područje grijanja: -20 °C do +24 °C vanjske temp. DB</t>
  </si>
  <si>
    <t>- područje hlađenja:  -15 °C do +46°C vanjske temp. DB</t>
  </si>
  <si>
    <t>- maksimalna dozvoljena visinska razlika vanjske i unutarnje jedinice: 30 m</t>
  </si>
  <si>
    <t>- maksimalna dozvoljena duljina cijevnog razvoda: 5 do 80 m</t>
  </si>
  <si>
    <t>- priključak R32 - plinovita faza: 25,40 mm</t>
  </si>
  <si>
    <t>- napajanje: 380V</t>
  </si>
  <si>
    <t>- masa: 117 kg</t>
  </si>
  <si>
    <t xml:space="preserve">- dimenzije: V × Š × D ( mm ): 1500 x 980 x 370   </t>
  </si>
  <si>
    <t xml:space="preserve">- nivo zvučnog tlaka - hlađenje/grijanje: 59/61 dB(A) </t>
  </si>
  <si>
    <r>
      <t>- učinak grijanja:   Q</t>
    </r>
    <r>
      <rPr>
        <vertAlign val="subscript"/>
        <sz val="10"/>
        <rFont val="Century Gothic"/>
        <family val="2"/>
        <charset val="238"/>
      </rPr>
      <t>gr</t>
    </r>
    <r>
      <rPr>
        <sz val="10"/>
        <rFont val="Century Gothic"/>
        <family val="2"/>
        <charset val="238"/>
      </rPr>
      <t xml:space="preserve"> = 22,4 (5,0 - 25,0) kW </t>
    </r>
  </si>
  <si>
    <r>
      <t>- učinak hlađenja: Q</t>
    </r>
    <r>
      <rPr>
        <vertAlign val="subscript"/>
        <sz val="10"/>
        <rFont val="Century Gothic"/>
        <family val="2"/>
        <charset val="238"/>
      </rPr>
      <t>hl</t>
    </r>
    <r>
      <rPr>
        <sz val="10"/>
        <rFont val="Century Gothic"/>
        <family val="2"/>
        <charset val="238"/>
      </rPr>
      <t xml:space="preserve"> = 20,0 (5,7 - 22,4) kW </t>
    </r>
  </si>
  <si>
    <t>Toplinske karakteristike su dane kod nominalnih uvjeta:
Hlađenje Tv=35°C st, Tv=24°C vt, Tp=27°C st, Tp=19°C vt
Grijanje Tv=7°C st, Tv=6°C vt, Tp=20°C st</t>
  </si>
  <si>
    <t xml:space="preserve">1. Dobava i ugradnja inverterske vanjske jedinice za hlađenje ili grijanje Panasonic PACi Elite, rashladno sredstvo R32.
Visoko učinkovita, zrakom hlađena kombinirana jedinica kompresora / izmjenjivača topline kao toplinska pumpa za grijanje ili hlađenje, koja se može povezati s najviše 4 unutarnje jedinice Panasonic za istovremeni rad kada se rabi kao pojedinačna jedinica. Vanjska jedinica može se koristiti i u kombinaciji s drugim vanjskim jedinicama Panasonic ECOi i/ili PACi, kojima se može zajedno upravljati. </t>
  </si>
  <si>
    <t>GRIJANJE I HLAĐENJE RESTORANA</t>
  </si>
  <si>
    <t>11.1.1. FREONSKI SUSTAVI</t>
  </si>
  <si>
    <t>kpl</t>
  </si>
  <si>
    <t>tip:</t>
  </si>
  <si>
    <t>PREKLOPNI TOASTER PE50RN - monofazni
Mod: PE50RN
Snaga: 3,4 kW
Napon: 230V/1PH/50-60Hz
Dim komore: 520x230 mm
Radna temperatura: 0 - 300°C
Dim: 620x360xh=200/520 mm
Težina: 33 kg
Uređaj za roštiljanje ribe, mesa, jaja, sira, tosteva, sendviča itd., inox, ploča za pečenje od lijevanog željeza sa svojstvom zadržavanja topline, termostat, sigurnosni termostat, rebrasta površina obje donje ploče. Gornja ploča je rebrasta.
Euro norma - CE
tip: kao FIMAR – ITA, ili jednakovrijedno</t>
  </si>
  <si>
    <t>PE50RN</t>
  </si>
  <si>
    <t>25.5</t>
  </si>
  <si>
    <t>NIJE PREDMET TROŠKOV.</t>
  </si>
  <si>
    <t>REGISTAR KASA 
Nije predmet ovog troškovnika
Dobavlja investitor</t>
  </si>
  <si>
    <t>25.4</t>
  </si>
  <si>
    <t>EMB</t>
  </si>
  <si>
    <t>42040</t>
  </si>
  <si>
    <t>PVC sifon - jednodjelni, u kompletu sa svim sitnopotrošnim materijalom.</t>
  </si>
  <si>
    <t>RASHLADNI INOX STOL SA ZAŠTITOM ZIDA I KORITOM
Korito 340x340x200 mm
Vodeni rub na kompletnoj površini
Ladica s bravicom ispod kase
dim. 2500X700x900 mm
statično hlađenje
3 x rashladna box vrata GN 1/1, sa vodilicama
temp. područje hlađenja: 0 do + 2°C
priključna snaga kompresora: 0,345 kW
priključni napon: 230V AC
Tip: kao KOGAST - SLO, ili jednakovrijedno</t>
  </si>
  <si>
    <t>SPEC</t>
  </si>
  <si>
    <t>25.3</t>
  </si>
  <si>
    <t>RASHLADNA VITRINA ZA SANDWICHE
Model  2M CASTALIA EVCLIDE
temperaturni raspon : +4 / +6 °C
Napon: 230V/1PH/50-60Hz
Snaga 1100 W
Unutarnje osvjetljenje 
Dim: 1160x1074x1300
Tip: kao BOCCHINI – ITA, ili jednkovrijedno</t>
  </si>
  <si>
    <t>25.2</t>
  </si>
  <si>
    <t>RASHLADNA VITRINA ZA SLADOLED
Model  G9 CASTALIA EVCLIDE
Kapacitet 9 banjica za sladoled
temperaturni raspon : -18 / -20 °C
Napon: 400V/3PH/50-60Hz
Snaga 1700 W
Unutarnje osvjetljenje 
Dim: 1660x1074x1300
Tip: kao BOCCHINI – ITA, ili jednkovrijedno</t>
  </si>
  <si>
    <t>25.1</t>
  </si>
  <si>
    <t>25. SNACK BAR</t>
  </si>
  <si>
    <t>24.7</t>
  </si>
  <si>
    <t>MLINAC ZA KAVU
Dobiva se od dobavljača kave
Nije predmet ovog troškovnika</t>
  </si>
  <si>
    <t>24.6</t>
  </si>
  <si>
    <t>MAŠINA ZA KAVU sa 2 grupe
Dobiva se od dobavljača kave
Nije predmet ovog troškovnika</t>
  </si>
  <si>
    <t>24.5</t>
  </si>
  <si>
    <t>24.4</t>
  </si>
  <si>
    <t>AUTOMATSKI FILTER ZA OMEKŠAVANJE VODE,
VOLUMETRIJSKI, 8 - STUPANJSKI, DIGITALNI
protok: 500/900 L/h
kapacitet: 1,5 m3(CaCO3) - 10 °d (TH)
priključci: ulaz i izlaz vode 3/4" M , odvod vode 1/2" M
priključak električne energije: 230 V, 50 Hz, 10 W
regenerecija ionske smole se obavlja pomoću 
soli (NaCl), 0,9 kg po regeneraciji
U KOMPLETU FILTERA:
transformatorski priključak za upravljački komplet
fleksibilna plastična odvodna cijev d16, duljine 2,0 m
odvodni priključak ravni d16 - 1/2" Ž
preljevni priključak 3/8" M - d13
sa uključenim regulatorom tvrdoće vode
u kompletu sa cijevima za spajanje
dimenzije: 240 x 450 x 430h mm
Tip kao AQUA - HR, ili jednakovrijedno</t>
  </si>
  <si>
    <t>Aquasoft
100 Plus</t>
  </si>
  <si>
    <t>AS100P-CR</t>
  </si>
  <si>
    <t>FM-80-KE-HCN</t>
  </si>
  <si>
    <t>24.3</t>
  </si>
  <si>
    <t>ADEK422
SET</t>
  </si>
  <si>
    <t xml:space="preserve">STROJ ZA PRANJE ČAŠA
Premium klasa
Model: M-iClean UM
Ciklus : 90-120-180 /s
Kapacitet 40-30-20 košare/h
Dim. 600 x 600 x H=710-735 mm
dim. košare 500x500 mm
Napon : 400V/50Hz/3N
Ukupna snaga 6,7 kW 
ulazna visina 315 mm
Bojler 7,5 Lit
Dozator deterđenta i sjajila
program samočišćenja i rekuperacije topline
pumpa pranja sa soft startom za zaštitu čaša
SA PROGRAMOM ZA PROMJENU VODE
Tip: kao MEIKO – DE, ili jednakovrijedno
</t>
  </si>
  <si>
    <t>M-iClean
UM
(6,7 kW)</t>
  </si>
  <si>
    <t>24.2</t>
  </si>
  <si>
    <t>24.1</t>
  </si>
  <si>
    <t>24. COCKTAIL BAR</t>
  </si>
  <si>
    <t>23.5</t>
  </si>
  <si>
    <t>23.4</t>
  </si>
  <si>
    <t>ŠANKOMAT ZA PIVO
Nije predmet ovog troškovnika
Od dobavljača piva</t>
  </si>
  <si>
    <t>23.3</t>
  </si>
  <si>
    <t>23.2</t>
  </si>
  <si>
    <t>23.1</t>
  </si>
  <si>
    <t>23. ŠANK</t>
  </si>
  <si>
    <t>WTPES 5972</t>
  </si>
  <si>
    <t>22.1</t>
  </si>
  <si>
    <t>22. WINE WALL</t>
  </si>
  <si>
    <t>BAČVE PIVA
Nije predmet ovog troškovnika
Od dobavljača piva</t>
  </si>
  <si>
    <t>21.4</t>
  </si>
  <si>
    <t>dim. 1400X500x1700 mm
tip: kao KOGAST – SLO, ili jednakovrijedno</t>
  </si>
  <si>
    <t>OTVOREN REGAL, 4 POLICE
podesive police po visini</t>
  </si>
  <si>
    <t>21.3</t>
  </si>
  <si>
    <t>dim. 1300X400x1700 mm
tip: kao KOGAST – SLO, ili jednakovrijedno</t>
  </si>
  <si>
    <t>21.2</t>
  </si>
  <si>
    <t>21.1</t>
  </si>
  <si>
    <t>21. KOMORA ŠANKA +</t>
  </si>
  <si>
    <t>IM-240WNE</t>
  </si>
  <si>
    <t>E1EC-D003</t>
  </si>
  <si>
    <t>20.4</t>
  </si>
  <si>
    <t>ZATVORENI INOX ORMAR SA KRILNIM VRATIMA
S PROSTOROM ZA SMJEŠTAJ BOCE CO2
dim. 600x640x2000 mm
Tip: kao KOGAST - SLO, ili jednakovrijedno</t>
  </si>
  <si>
    <t>RO KV-6</t>
  </si>
  <si>
    <t>22596</t>
  </si>
  <si>
    <t>20.3</t>
  </si>
  <si>
    <t>VISEĆI INOX ORMARIĆ SA KLIZNIM VRATIMA
STROPNO VJEŠANJE
sa srednjom podesivom policom
dim. 2000x350x660 mm
Tip: kao KOGAST - SLO, ili jednakovrijedno</t>
  </si>
  <si>
    <t>VOV-20</t>
  </si>
  <si>
    <t>36052</t>
  </si>
  <si>
    <t>20.2</t>
  </si>
  <si>
    <t>INOX ORMARIĆ SA 3 LADICE
dim. 400X540x620 mm
2 x GN 1/1-100 + 1 x GN 1/1-240
Tip: kao KOGAST - SLO, ili jednakovrijedno</t>
  </si>
  <si>
    <t>INOX RADNI STOL SA ZAŠTITOM ZIDA
sa donjom policom
dim. 2000X600x900 mm
Tip: kao KOGAST - SLO, ili jednakovrijedno</t>
  </si>
  <si>
    <t>20.1</t>
  </si>
  <si>
    <t>20. KONOBARSKI OFFICE</t>
  </si>
  <si>
    <t>OTVOREN INOX REGAL, 5 POLICA
podesive perforirane police po visini
dim. 1000X700x2000 mm
Tip: kao KOGAST - SLO, ili jednakovrijedno</t>
  </si>
  <si>
    <t>19.3</t>
  </si>
  <si>
    <t>00945000</t>
  </si>
  <si>
    <t>RF0003</t>
  </si>
  <si>
    <t>PVC sifon – dvodjelni, u kompletu sa svim sitnopotrošnim materijalom.</t>
  </si>
  <si>
    <t>PK-12/2</t>
  </si>
  <si>
    <t>19602</t>
  </si>
  <si>
    <t>19.2</t>
  </si>
  <si>
    <t>INOX RADNI STOL SA ZAŠTITOM ZIDA
sa donjom policom
dim. 600X700x900 mm
Tip: kao KOGAST - SLO, ili jednakovrijedno</t>
  </si>
  <si>
    <t>19.1</t>
  </si>
  <si>
    <t>19. PRANJE CRNOG SUĐA</t>
  </si>
  <si>
    <t>18.9</t>
  </si>
  <si>
    <t>INOX RADNI STOL BEZ ZAŠTITE ZIDA
Sa prostorom za perilicu čaša
dim. 800X800x900 mm
Tip: kao KOGAST - SLO, ili jednakovrijedno</t>
  </si>
  <si>
    <t>18.8</t>
  </si>
  <si>
    <t>CA1476</t>
  </si>
  <si>
    <t>18.7</t>
  </si>
  <si>
    <t>IZLAZNI STOL ZA UREĐAJ ZA
PRANJE SUĐA</t>
  </si>
  <si>
    <t>18.6</t>
  </si>
  <si>
    <t>PERILICA SUĐA
Rekuperacija topline
automatsko podizanje haube
zaštita IPX5
Ukupna snaga: 14,2 kW 400V/ 50Hz – trofazna
Ugrađen bojler: dovod vode temperature 10ºC; 9 kW
3 ciklusa: 60/90/210 s
Kapacitet košara (teoretski): 60/40/17/h
Dim. košare: 500x500 mm
Visina otvora: 440 mm
dim. 619X800x1520 mm
Tip kao MEIKO – DE, ili jednakovrijedno</t>
  </si>
  <si>
    <t>M-iClean HM
(14,2 kW)</t>
  </si>
  <si>
    <t>18.5</t>
  </si>
  <si>
    <t>PRODUŽETAK ZA TUŠ
visina 200 mm</t>
  </si>
  <si>
    <t>PVC sifon – jednodjelni, u kompletu sa svim sitnopotrošnim materijalom.</t>
  </si>
  <si>
    <t>PAC27</t>
  </si>
  <si>
    <t>18.4</t>
  </si>
  <si>
    <t>KANTA ZA OTPATKE
diam. 390x605 mm
volumen posude 50 l
4 okretna kotačića
tip: kao FORCAR – ITA, ili jednakovrijedno</t>
  </si>
  <si>
    <t>AV 4667</t>
  </si>
  <si>
    <t>18.3</t>
  </si>
  <si>
    <t>18.2</t>
  </si>
  <si>
    <t>PVC KANTA ZA OTPATKE
120 lit
Dva kotača 200 mm
Dim: 550x480x930 mm
Tip: kao FORCAR – ITA, ili jednakovrijedno</t>
  </si>
  <si>
    <t>AV 4674</t>
  </si>
  <si>
    <t>18.1</t>
  </si>
  <si>
    <t>18. PRANJE BIJELOG SUĐA i ČAŠA</t>
  </si>
  <si>
    <t>INOX STOL SA DVOSTRANIM KLIZNIM VRATIMA
sa srednjom policom
dim. 1000x700x900 mm
Tip: kao KOGAST - SLO, ili jednakovrijedno</t>
  </si>
  <si>
    <t>NP2V-10</t>
  </si>
  <si>
    <t>19187</t>
  </si>
  <si>
    <t>17.9</t>
  </si>
  <si>
    <t>ELEKTRIČNA TOPLOVODNA KUPKA
dim. 400x700x900 mm
kapaciteta bazena: GN 1/1-200 (30 l)
bez posuda
priključna snaga: 1,0 kW
priključni napon: 230V AC
Tip: kao KOGAST - SLO, ili jednakovrijedno</t>
  </si>
  <si>
    <t>EVK-T47/P</t>
  </si>
  <si>
    <t>55868</t>
  </si>
  <si>
    <t>17.8</t>
  </si>
  <si>
    <t>GRIJANI INOX MOSTIĆ
dim. 1400x300x400 mm
priključna snaga: 1,2 kW
priključni napon: 230V AC
Tip: kao KOGAST - SLO, ili jednakovrijedno</t>
  </si>
  <si>
    <t>MO-14/4</t>
  </si>
  <si>
    <t>38076</t>
  </si>
  <si>
    <t>17.7</t>
  </si>
  <si>
    <t>ELEKTRIČNI INOX STOL SA DVOSTRANIM
KLIZNIM VRATIMA
sa srednjom policom
dim. 1400x700x900 mm
priključna snaga: 2,25 kW
priključni napon: 230V AC
Tip: kao KOGAST - SLO, ili jednakovrijedno</t>
  </si>
  <si>
    <t>EP2V-14</t>
  </si>
  <si>
    <t>19199</t>
  </si>
  <si>
    <t>17.6</t>
  </si>
  <si>
    <t>INOX RADNI STOL BEZ ZAŠTITE ZIDA
sa donjom policom
dim. 1000X700x900 mm
Tip: kao KOGAST - SLO, ili jednakovrijedno</t>
  </si>
  <si>
    <t>17.5</t>
  </si>
  <si>
    <t xml:space="preserve">MIKROVALNA PEĆNICA – monofazna
Napon: 200V/1PH/50-60 Hz
Snaga: 1,6  kW
Kapacitet komore: 30 L - GN2/3
Dim komore: 350x357xh=230 mm
Dim: 542x461xh=329 mm
Težina: 18 kg
Profesionalna mikrovalna pećnica sa ručnim kontrolama, od inoxa, 1 magnetron, 0 – 10 min ručni timer, 5 razine snage, rotacijski sistem, unutarnje osvjetljenje
Euro norma – CE
</t>
  </si>
  <si>
    <t>17.4</t>
  </si>
  <si>
    <t xml:space="preserve">PREKLOPNI TOASTER PE50RN - monofazni
Snaga: 3,4 kW
Napon: 230V/1PH/50-60Hz
Dim komore: 520x230 mm
Radna temperatura: 0 - 300°C
Dim: 620x360xh=200/520 mm
Težina: 33 kg
Uređaj za roštiljanje ribe, mesa, jaja, sira, tosteva, sendviča itd., inox, ploča za pečenje od lijevanog željeza sa svojstvom zadržavanja topline, termostat, sigurnosni termostat, rebrasta površina obje donje ploče. Gornja ploča je rebrasta.
Euro norma - CE
</t>
  </si>
  <si>
    <t>17.3</t>
  </si>
  <si>
    <t>INOX STOL SA DVOSTRANIM KLIZNIM VRATIMA
sa srednjom policom
dim. 1600x700x900 mm
Tip: kao KOGAST - SLO, ili jednakovrijedno</t>
  </si>
  <si>
    <t>NP2V-16</t>
  </si>
  <si>
    <t>19190</t>
  </si>
  <si>
    <t>17.2</t>
  </si>
  <si>
    <t>INOX RADNI STOL SA ZAŠTITOM ZIDA
sa donjom policom
dim. 900X700x900 mm
Tip: kao KOGAST - SLO, ili jednakovrijedno</t>
  </si>
  <si>
    <t>17.1</t>
  </si>
  <si>
    <t>17. IZDAVANJE HRANE</t>
  </si>
  <si>
    <t xml:space="preserve">RASHLADNI ORMAR, inox </t>
  </si>
  <si>
    <t>OR06TN</t>
  </si>
  <si>
    <t>16.14</t>
  </si>
  <si>
    <t xml:space="preserve">ZAMRZIVAČ, inox </t>
  </si>
  <si>
    <t>OR06TZ</t>
  </si>
  <si>
    <t>16.13</t>
  </si>
  <si>
    <t>VISEĆI ORMARIĆ SA KLIZNIM VRATIMA
sa srednjom podesivom policom</t>
  </si>
  <si>
    <t>VOV-14</t>
  </si>
  <si>
    <t>19210</t>
  </si>
  <si>
    <t>16.12</t>
  </si>
  <si>
    <t>RASHLADNI INOX STOL SA ZAŠTITOM ZIDA
dim. 1400X700x900 mm
statično hlađenje
2 x vrata GN 1/1, sa vodilicama
temp. područje hlađenja: 0 do + 2°C
priključna snaga kompresora: 0,345 kW
priključni napon: 230V AC
Tip: kao KOGAST - SLO, ili jednakovrijedno</t>
  </si>
  <si>
    <t>16.11</t>
  </si>
  <si>
    <t>16.10</t>
  </si>
  <si>
    <t>PLINSKI ROŠTILJ
dim. 800x900x900 mm
ravna ploča - tvrdi krom
priključna snaga: 13 kW
potrošnja plina: 1,03 kg/h (U.N.P.); 
1,38 m3/h (prirodni plin)
plinski priključak: R 3/4"
Tip: kao KOGAST - SLO, ili jednakovrijedno</t>
  </si>
  <si>
    <t>PZ-T89/P-K</t>
  </si>
  <si>
    <t>55915</t>
  </si>
  <si>
    <t>16.9</t>
  </si>
  <si>
    <t>PLINSKI ROŠTILJ SA LAVA KAMENOM
dim. 800x900x900 mm
priključna snaga: 22,0 kW
potrošnja plina: 1,73 kg/h (U.N.P.), 
2,32 m3/h (prirodni plin)
plinski priključak: R 3/4"
Tip: kao KOGAST - SLO, ili jednakovrijedno</t>
  </si>
  <si>
    <t>PZ-T89/LG</t>
  </si>
  <si>
    <t>55917</t>
  </si>
  <si>
    <t>16.8</t>
  </si>
  <si>
    <t>POSTOLJE KONVEKTOMATA
Dim. 843 x 587 x H=671 mm
Otvoreno, prostor sa vodilicama za gn poside 1/1
Tip: kao FUSIO – HR, ili jednakovrijedno</t>
  </si>
  <si>
    <t>ELEKTRIČNI PARNO-KONVEKCIJSKI APARAT S GENERATOROM PARE – digitalno upravljanje
*U cijenu uključeno: stalak s vodilicama (u aparatu), obuka i montaža ovlaštenog servisa
- kapacitet:	10 x 1/1 GN -60 mm
- izbornik na hrvatskom jeziku
- moguće postavljanje temperature od 30-300ºC
- automatizirani inteligentni procesi pripreme namirnica (pečenje, prženje, perad, riba, pekarski proizvodi, prilozi,  regeneracija / dovršavanje)
- sonda sa 5 mjernih mjesta 
- enerator pare sa automatskim punjenjem vode i programom za čišćenje bojlera 
- aparat se ne mora priključiti na vodu preko omekšivača / depuratora vode 
- 300 programa
- sustav samočišćenja pomoću tableta
- kontrola pripreme različitih jela po razinama  
-istovremena priprema različitih jela 
- mogućnost programa na hrvatskom jeziku 
- integrirani ručni tuš s automatskim namatanjem
- 5 brzina ventilatora 
- nazivna snaga struje 18,9 kW 3N AC 400V
- dimenzije  850 x 842 x 1014 mm
Tip: kao RATIONAL – GER, ili jednkovrijedno</t>
  </si>
  <si>
    <t>ICombiPro 10.1.</t>
  </si>
  <si>
    <t>16.7</t>
  </si>
  <si>
    <t>ELEKTRIČNA FRITEZA
dim. 800x900x900 mm
2 bazena: 2 x 13-15 l (ulja)
priključna snaga: 22,2 kW
priključni napon: 400V 3N AC
Tip: kao KOGAST - SLO, ili jednakovrijedno</t>
  </si>
  <si>
    <t>EF-T9/28</t>
  </si>
  <si>
    <t>55919</t>
  </si>
  <si>
    <t>16.6</t>
  </si>
  <si>
    <t>BM-T49/PR</t>
  </si>
  <si>
    <t>55957</t>
  </si>
  <si>
    <t>16.5</t>
  </si>
  <si>
    <t>16.4</t>
  </si>
  <si>
    <t>INOX PERFORIRANI ULOŠCI ZA KUHALA
dim. 140x140x200 mm
GN 1/6
Tip: kao KOGAST - SLO, ili jednakovrijedno</t>
  </si>
  <si>
    <t>K-EKT 1/6</t>
  </si>
  <si>
    <t>49429</t>
  </si>
  <si>
    <t>INOX PERFORIRANI ULOŠCI ZA KUHALA
dim. 290x160x200 mm
GN 1/3
Tip: kao KOGAST - SLO, ili jednakovrijedno</t>
  </si>
  <si>
    <t>K-EKT 1/3</t>
  </si>
  <si>
    <t>49428</t>
  </si>
  <si>
    <t>ELEKTRIČNO KUHALO ZA TJESTENINE GN 1/1
dim. 400x900x900 mm
sa dovodom vode i odvodom viška
površinskog škroba, bez perfor. uložaka
kapacitet bazena: 3 x GN 1/3 ili 6 x GN 1/6 
priključna snaga: 9 kW
priključni napon: 400V 3N AC
Tip: kao KOGAST - SLO, ili jednakovrijedno</t>
  </si>
  <si>
    <t>EKT-T49/V</t>
  </si>
  <si>
    <t>55924</t>
  </si>
  <si>
    <t>16.3</t>
  </si>
  <si>
    <t>16.2</t>
  </si>
  <si>
    <t>PLINSKI ŠTEDNJAK
dim. 1200x900x900 mm
6 otvorenih plamenika
snaga plamenika: 2x3,5 kW, 2x5,5 kW, 2x7,0 kW
priključna snaga: 32 kW
potrošnja plina: 2,54 kg/h (U.N.P.), 
3,29 m3/h (prirodni plin)
plinski priključak: R 3/4"
Tip: kao KOGAST - SLO, ili jednakovrijedno</t>
  </si>
  <si>
    <t>PS-T69/P</t>
  </si>
  <si>
    <t>55893</t>
  </si>
  <si>
    <t>16.1</t>
  </si>
  <si>
    <t>16. TERMIČKI BLOK</t>
  </si>
  <si>
    <t>RASHLADNI INOX STOL BEZ ZAŠTITE ZIDA SA KORITOM
Korito 340x340x200mm 
Vodeni rub na kompletnoj površini
dim. 2800X700x850 mm
statično hlađenje
4 x vrata GN 1/1, sa vodilicama
temp. područje hlađenja: 0 do + 2°C
priključna snaga kompresora: 0,345 kW
priključni napon: 230V AC
Tip: kao KOGAST - SLO, ili jednakovrijedno</t>
  </si>
  <si>
    <t>15.9</t>
  </si>
  <si>
    <t>RASHLADNA NADGRADNJA
Mod: RI14033V
Snaga: 340W, 230V/50Hz
Dim: 1400x330xh=400 mm 
Kapacitet: 6x GN 1/ 4
Zidni nosači
Struktura od inoxa, zaštitno staklo, posude nisu uključene u cijenu
frontalni display za temperaturu i komande             
Tip: kao FORCAR - ITA, ili jednakovrijedno</t>
  </si>
  <si>
    <t>RI14033V</t>
  </si>
  <si>
    <t>15.8</t>
  </si>
  <si>
    <t>NEUTRALNI INOX MOSTIĆ
dim. 1400X330x400 mm
Tip: kao KOGAST - SLO, ili jednakovrijedno</t>
  </si>
  <si>
    <t>MN-14/4</t>
  </si>
  <si>
    <t>38069</t>
  </si>
  <si>
    <t>15.7</t>
  </si>
  <si>
    <t>EVOX 25H, SOUS VIDE, INOX STOLNA VAKUMIRKA   
Dim: 444x477x h= 271 mm
Dim. vakumskih komora: 303x293x h=110 mm
Kapacitet komore: 7,65 L
Max dim vrećice: 250x300 mm
Težina: 27 kg
Napon: 230 V - 50/60 Hz
Snaga: 450 W
Vakum pumpa: 8 mc/h
Max duljina vara: 260 mm
2 preset programa, poklopac od temperiranog stakla, 4 razine vakumiranja, H2Out program odvlaživanja
Tip: kao ORVED - IT, ili jednakovrijedno</t>
  </si>
  <si>
    <t>15.6</t>
  </si>
  <si>
    <t>SOFTCOOKER - S
Stroj za pripremu hrane na niskoj temperaturi sa statičkim grijanjem vode
Struktura izrađena od INOX-a, posuda GN1/1 izrađena od INOX-a
Sadrži praktične ručke za transport posude
Dno izrađeno od čvrstog materijala
Električni sistem kontrole temperature sa prikazom temperature i vremenom rada
Sistem kontrole uređaja Softcooker sa  ΔT od 0,2°C
Mogućnost pohrane 5 programa
Mogućnost odabira temperature u °C i °F
Serijeski poklopac posude
Tehničke karakteristike:
Dimenzije: 565x360x300 mm
Priključna snaga: 1700 W
Temperatura: 40/115°C
Priključni napon: 230 V 50 Hz
Kapacitet posude: 26,5 lt
Težina: 16 kg
Serijska šifra proizvoda: 69085002
CE certifikat u cijeni
Tip kao SIRMAN - IT, ili jednakovrijedno</t>
  </si>
  <si>
    <t>S 1/1 GN</t>
  </si>
  <si>
    <t>15.5</t>
  </si>
  <si>
    <t>MOBILNI INOX RADNI STOL
sa donjom policom
4 kotača, od toga 2 sa kočnicom
dim. 1400X600x900 mm
Tip: kao KOGAST - SLO, ili jednakovrijedno</t>
  </si>
  <si>
    <t>15.4</t>
  </si>
  <si>
    <t xml:space="preserve">TERMOMIX
Snaga motora 500W
Snaga grijača 1500W
Napon 230v 1N
Dim: 340x300x360 mm
</t>
  </si>
  <si>
    <t>15.3</t>
  </si>
  <si>
    <t>HS300</t>
  </si>
  <si>
    <t>15.2</t>
  </si>
  <si>
    <t>RASHLADNI INOX STOL BEZ ZAŠTITE ZIDA
dim. 2800X700x850 mm
statično hlađenje
4 x vrata GN 1/1, sa vodilicama
temp. područje hlađenja: 0 do + 2°C
priključna snaga kompresora: 0,345 kW
priključni napon: 230V AC
Tip: kao KOGAST - SLO, ili jednakovrijedno</t>
  </si>
  <si>
    <t>15.1</t>
  </si>
  <si>
    <t>15. HLADNA KUHINJA</t>
  </si>
  <si>
    <t>PROFESIONALNI SALAMANDER
Kućište izrađeno od nehrđajućeg inoxa
Svi rubovi zaobljeni te nevidljivi vijci radi lakšeg čišćenja i održavanja higijene
Grijana ploha podesiva po visini radi preciznijeg grijanja
Posuda za sakupljanje ostataka lako se uklanja i pere
Rešetka za pečenje od nehrđajućeg čelika, završno kromirana
Grijači sa posebnom zaštitom
Posebne ventilacione rešetke na pozadini uređaja
Elektronski regulacijski termostat
Tehničke karakteristike:
Priključna snaga: 3400 W
Priključni napon: 230 V/50 Hz
Zona grijanja: 2 zone
Unutarnje dim.: 585x350mm
Težina: 56 kg
Serijska šifra proizvoda: 30142502
Dimenzije preko svega: 600x545x510 mm
CE certifikat u cijeni
Tip kao SIRMAN - IT, ili jednakovrijedno</t>
  </si>
  <si>
    <t>PRO 1/1 G</t>
  </si>
  <si>
    <t>14.10</t>
  </si>
  <si>
    <t>INOX RADNI STOL SA ZAŠTITOM ZIDA
sa donjom policom
dim. 850X700x900 mm
Tip: kao KOGAST - SLO, ili jednakovrijedno</t>
  </si>
  <si>
    <t>14.9</t>
  </si>
  <si>
    <t>RASHLADNI INOX STOL SA ZAŠTITOM ZIDA
dim. 2000X700x850 mm
statično hlađenje
3 x vrata GN 1/1, sa vodilicama
temp. područje hlađenja: 0 do + 2°C
priključna snaga kompresora: 0,345 kW
priključni napon: 230V AC
Tip: kao KOGAST - SLO, ili jednakovrijedno</t>
  </si>
  <si>
    <t>HPS-18Z</t>
  </si>
  <si>
    <t>30947</t>
  </si>
  <si>
    <t>14.8</t>
  </si>
  <si>
    <t>14.7</t>
  </si>
  <si>
    <t>ELEKTRIČNA FRITEZA                                       
dim. 400x700x900 mm                                                 
2 bazena 4-5 l (ulja)                                      
priključna snaga: 6,0 kW                                                priključni napon: 400V 2N AC
Tip: kao KOGAST - SLO, ili jednakovrijedno</t>
  </si>
  <si>
    <t>EF-T7/2x5</t>
  </si>
  <si>
    <t>14.6</t>
  </si>
  <si>
    <t>INOX RADNI BLOK STOL S LADICOM
dim. 400x700x900 mm
Tip: kao KOGAST - SLO, ili jednakovrijedno</t>
  </si>
  <si>
    <t>BM-T47/PR</t>
  </si>
  <si>
    <t>55739</t>
  </si>
  <si>
    <t>14.5</t>
  </si>
  <si>
    <t>PLINSKI ROŠTILJ
dim. 800x700x900 mm
ravna ploča - tvrdi krom
priključna snaga: 13,0 kW
potrošnja plina: 1,03 kg/h (U.N.P.); 
1,38 m3/h (prirodni plin)
plinski priključak: R 3/4"
Tip: kao KOGAST - SLO, ili jednakovrijedno</t>
  </si>
  <si>
    <t>PZ-T87/P-K</t>
  </si>
  <si>
    <t>55858</t>
  </si>
  <si>
    <t>14.4</t>
  </si>
  <si>
    <t>14.3</t>
  </si>
  <si>
    <t>14.2</t>
  </si>
  <si>
    <t>14.1</t>
  </si>
  <si>
    <t>14. BRZA KUHINJA</t>
  </si>
  <si>
    <t>13.11</t>
  </si>
  <si>
    <t>13.10</t>
  </si>
  <si>
    <t>PROFESIONALNI STERILIZATOR NOŽEVA
U potpunosti izrađen od inoxa AISI 430
Vrata izrađena od pleksiglasa sa hermetičkim zatvaranjem komore
Nosači noževa od transparentnog pleksiglasa mogu se izvaditi za kompletno čišćenje i sterilizaciju noževa nez njihovog okretanja
Sterilizacija se vrši pomoću UV zraka od živinih para
Mikroprekidač zaustavlja rad otvaranjem vrata, a nastavlja s radom zatvaranjem vrata
Tehničke karakteristike:
Priključna snaga: 70 W
Priključni napon: 230 V / 50 Hz
Timer: 0-120 min
UV lampa snage 16 W
Kapacitet: 15 noževa
Max dužina oštrice: 310 mm
Serijska šifra proizvoda: 40903002
Dim.: 400x140x620 mm
CE certifikat u cijeni
Tip kao SIRMAN - IT, ili jednakovrijedno</t>
  </si>
  <si>
    <t>UV 16 W</t>
  </si>
  <si>
    <t>13.9</t>
  </si>
  <si>
    <t>INOX RADNI STOL SA ZAŠTITOM ZIDA
sa donjom policom
dim. 700X700x900 mm
Tip: kao KOGAST - SLO, ili jednakovrijedno</t>
  </si>
  <si>
    <t>13.8</t>
  </si>
  <si>
    <t>dim. 1000X700x2000 mm
tip: kao KOGAST – SLO, ili jednakovrijedno</t>
  </si>
  <si>
    <t>OTVOREN REGAL, 5 POLICE
podesive police po visini</t>
  </si>
  <si>
    <t>13.7</t>
  </si>
  <si>
    <t>13.6</t>
  </si>
  <si>
    <t>CUTTER –  monofazni 
Mod: CL/5
Snaga: 0,75 kW
Napon: 230V/1PH/50Hz 
Brzina:  1400 rpm
Kapacitet: 5 L
Max kapacitet u posudi: 2,1 L
Dimenzije: 240x310x h=570 mm
Težina: 19 kg
Uređaj koji se koristi za homogeniziranje, mijesenje, mrvljenje i miješanje. Tijelo od inoxa, gornji poklopac od polikarbonata , sigurnosni prekidač na poklopcu, motorna kočnica. Dodatni noževi nisu uključeni u osnovnu cijenu.
Euro norma - CE
tip: kao FIMAR – ITA, ili jednakovrijedno</t>
  </si>
  <si>
    <t>CL/5</t>
  </si>
  <si>
    <t>13.5</t>
  </si>
  <si>
    <t>ČISTAČ DISKA  PS10</t>
  </si>
  <si>
    <t>EPS10</t>
  </si>
  <si>
    <t>DISK PS10 - za kocke 10 mm (sa DF10)</t>
  </si>
  <si>
    <t>PS10</t>
  </si>
  <si>
    <t>DISK DT07 - za ribanje od 7 mm</t>
  </si>
  <si>
    <t>DT07</t>
  </si>
  <si>
    <t>DISK DT02 - za ribanje od 2 mm</t>
  </si>
  <si>
    <t>DT02</t>
  </si>
  <si>
    <t>DISK DQ08 - za štapiće od 8 mm</t>
  </si>
  <si>
    <t>DQ08</t>
  </si>
  <si>
    <t>DISK DF 04 - za rezanje od 4 mm</t>
  </si>
  <si>
    <t>DF04</t>
  </si>
  <si>
    <t>DISK DF 02 - za rezanje od 2 mm</t>
  </si>
  <si>
    <t>DF02</t>
  </si>
  <si>
    <t>Dugi nastavak za TM</t>
  </si>
  <si>
    <t>NOSAČ DISKOVA-metal plastificirani</t>
  </si>
  <si>
    <t>serijska šifra proizvoda: 40752002P
Tip: kao SIRMAN- ITA ili jednakovrijedno</t>
  </si>
  <si>
    <t>u cjenu uključen potiskivač postavljen ispod diska</t>
  </si>
  <si>
    <t>Težina: 17,5 kg</t>
  </si>
  <si>
    <t>Okretaj diska: 300/ min.</t>
  </si>
  <si>
    <t>Priključna snaga: 515 W</t>
  </si>
  <si>
    <t>Snaga motora: 0,7 Hp,</t>
  </si>
  <si>
    <t>Dimenzije : 280 x 510 x 510 mm</t>
  </si>
  <si>
    <t>* diskovi i ostali priključci nisu uračunati u cijenu</t>
  </si>
  <si>
    <t>Široka paleta diskova za rezanje i ribanje</t>
  </si>
  <si>
    <t>Poklopac od inoxa podliježe pranju u perilici suđa</t>
  </si>
  <si>
    <t>Plastificirana posuda za nareske u serijskoj opremi</t>
  </si>
  <si>
    <t>Izuzetna sigurnost pomoću 3 mikroprekidača:
na ručki, poklopcu te posudi uređaja</t>
  </si>
  <si>
    <t>Eksluzivan sistem direktnog pada namirnica čime se postiže mogućnost rezanja i jako mekanih proizvoda</t>
  </si>
  <si>
    <t>Kompaktna izvedba radi minimalnog zauzimanja radnog prostora u kuhinji</t>
  </si>
  <si>
    <t>Ventilirajući motor za neprekidno korištenje</t>
  </si>
  <si>
    <t>U potpunosti izveden od  inoxa sa glatkom i sjajnom završnom obradom za bolje higijenske uvjete i jednostavnije čišćenje</t>
  </si>
  <si>
    <t>UNIVERZALNI KUHINJSKI STROJ ZA REZANJE POVRĆA</t>
  </si>
  <si>
    <t>TM inox</t>
  </si>
  <si>
    <t>13.4</t>
  </si>
  <si>
    <t>VISEĆI INOX ORMARIĆ SA KLIZNIM VRATIMA
sa srednjom podesivom policom
dim. 2000x350x660 mm
Tip: kao KOGAST - SLO, ili jednakovrijedno</t>
  </si>
  <si>
    <t>13.3</t>
  </si>
  <si>
    <t>INOX ORMARIĆ SA 3 LADICE
dim. 400x640x620 mm
2 x GN 1/1-100 + 1 x GN 1/1-240
Tip: kao KOGAST - SLO, ili jednakovrijedno</t>
  </si>
  <si>
    <t>VOP-2+1</t>
  </si>
  <si>
    <t>55278</t>
  </si>
  <si>
    <t>RASHLADNO NEUTRALNI INOX STOL SA ZAŠTITOM ZIDA I 
dim. 2000X600x850 mm
statično hlađenje
2 x vrata GN 1/1, sa vodilicama
temp. područje hlađenja: 0 do + 2°C
priključna snaga kompresora: 0,345 kW
priključni napon: 230V AC
Tip: kao KOGAST - SLO, ili jednakovrijedno</t>
  </si>
  <si>
    <t>13.2</t>
  </si>
  <si>
    <t>BL4545</t>
  </si>
  <si>
    <t>13.1</t>
  </si>
  <si>
    <t>13. PRIPREMA POVRĆA</t>
  </si>
  <si>
    <t>PANJ ZA MESO SA KOTERM RADNOM POVRŠINOM
dim. 700X700x900 mm
radna površina iz koterma H = 100 mm
inox postolje
Tip: kao KOGAST - SLO, ili jednakovrijedno</t>
  </si>
  <si>
    <t>12.9</t>
  </si>
  <si>
    <t>32RS</t>
  </si>
  <si>
    <t>12.8</t>
  </si>
  <si>
    <t>12.7</t>
  </si>
  <si>
    <t>12.6</t>
  </si>
  <si>
    <t>12.5</t>
  </si>
  <si>
    <t>JEDNODJELNI INOX SUDOPER 700
S donjom policoma
dim. 700X700x900 mm
dim. korita:  400x500x300 mm
Tip: kao KOGAST - SLO, ili jednakovrijedno</t>
  </si>
  <si>
    <t>12.4</t>
  </si>
  <si>
    <t>12.3</t>
  </si>
  <si>
    <t>12.2</t>
  </si>
  <si>
    <t>INOX RADNI STOL SA ZAŠTITOM ZIDA
sa donjom policom
dim. 500X700x900 mm
Tip: kao KOGAST - SLO, ili jednakovrijedno</t>
  </si>
  <si>
    <t>12.1</t>
  </si>
  <si>
    <t>12. PRIPREMA MESA</t>
  </si>
  <si>
    <t>11.5</t>
  </si>
  <si>
    <t>INOX RADNI STOL SA ZAŠTITOM ZIDA IZA I BOČNO DESNO
sa donjom policom
dim. 1150X700x900 mm
Tip: kao KOGAST - SLO, ili jednakovrijedno</t>
  </si>
  <si>
    <t>11.4</t>
  </si>
  <si>
    <t>VISEĆI INOX ORMARIĆ SA KLIZNIM VRATIMA
sa srednjom podesivom policom
dim. 1600x350x660 mm
Tip: kao KOGAST - SLO, ili jednakovrijedno</t>
  </si>
  <si>
    <t>VOV-16</t>
  </si>
  <si>
    <t>11.3</t>
  </si>
  <si>
    <t>RASHLADNI INOX STOL SA ZAŠTITOM ZIDA I KORITOM
Korito 340x340x200 mm 
Vodeni rub na kompletnoj površini
dim. 1600X600x850 mm
statično hlađenje
2 x vrata GN 1/1, sa vodilicama
temp. područje hlađenja: 0 do + 2°C
priključna snaga kompresora: 0,345 kW
priključni napon: 230V AC
Tip: kao KOGAST - SLO, ili jednakovrijedno</t>
  </si>
  <si>
    <t>11.2</t>
  </si>
  <si>
    <t>LM48</t>
  </si>
  <si>
    <t>11.1</t>
  </si>
  <si>
    <t>11. PRIPREMA RIBE</t>
  </si>
  <si>
    <t>dim. 1200X500x1700 mm
tip: kao KOGAST – SLO, ili jednakovrijedno</t>
  </si>
  <si>
    <t>10.2</t>
  </si>
  <si>
    <t>dim. 1300X500x1700 mm
tip: kao KOGAST – SLO, ili jednakovrijedno</t>
  </si>
  <si>
    <t>10.1</t>
  </si>
  <si>
    <t>10. SPREMIŠTE KUHINJE</t>
  </si>
  <si>
    <t>dim. 1000X500x1700 mm
tip: kao KOGAST – SLO, ili jednakovrijedno</t>
  </si>
  <si>
    <t>9.3</t>
  </si>
  <si>
    <t>9.2</t>
  </si>
  <si>
    <t>9.1</t>
  </si>
  <si>
    <t>9. KOMORA MESA -</t>
  </si>
  <si>
    <t>dim. 900X500x1700 mm
tip: kao KOGAST – SLO, ili jednakovrijedno</t>
  </si>
  <si>
    <t>8.2</t>
  </si>
  <si>
    <t>8.1</t>
  </si>
  <si>
    <t>8. KOMORA MESA +</t>
  </si>
  <si>
    <t>7.2</t>
  </si>
  <si>
    <t>7.1</t>
  </si>
  <si>
    <t>7. KOMORA POVRĆA +</t>
  </si>
  <si>
    <t>6.3</t>
  </si>
  <si>
    <t>6.2</t>
  </si>
  <si>
    <t>6.1</t>
  </si>
  <si>
    <t>6. KOMORA POVRĆA -</t>
  </si>
  <si>
    <t>Ukošeni krov za ormarić 
Dim. 1200 x 500 x H= 300 cm
Materijal: pocinčani lim
Boja: mišja siva 
Kao: NIDO – HR, model K120/50 ili jednakovrijedno</t>
  </si>
  <si>
    <t>Garderobni ormarić za kuhare sa vertikalnom razdjelnicom ( za civilnu i radnu odjeću ) 
Ima troja vrata sa bravicom 
Dim. 1200 x 500 x H=1800 mm
Predviđen je za 3 kuhara
Materijal: pocinčani lim
Boja: mišja siva 
Kao: NIDO – HR, model 717/03P/S ili jednakovrijedno</t>
  </si>
  <si>
    <t>5.1</t>
  </si>
  <si>
    <t>5. GARDEROBE Ž.</t>
  </si>
  <si>
    <t>4.2</t>
  </si>
  <si>
    <t>Ukošeni krov za ormarić sa dvoja vrata
Dim. 400 x 500 x H= 300 mm
Materijal: pocinčani lim
Boja: mišja siva 
Kao: NIDO – HR, model K40/50 ili jednakovrijedno</t>
  </si>
  <si>
    <t>Garderobni ormarić za kuhare sa vertikalnom razdjelnicom ( za civilnu i radnu odjeću ) 
Ima jedna vrata sa bravicom 
Dim. 400 x 500 x H=1800 mm
Predviđen je za 1 kuhara
Materijal: pocinčani lim
Boja: mišja siva 
Kao: NIDO – HR, model 717/01P/S ili jednakovrijedno</t>
  </si>
  <si>
    <t>4.1</t>
  </si>
  <si>
    <t>4. GARDEROBE M.</t>
  </si>
  <si>
    <t>3.2</t>
  </si>
  <si>
    <t>Daktilo stolica, sa podesivim naslonom i rukonaslonom, hidraulični podizni sistem, Tapecirana u negorivi štof. Pokretna, na kotačićima.
tip: kao PRIMA NAMJEŠTAJ – HR, ili jednakovrijedno</t>
  </si>
  <si>
    <t>3.1</t>
  </si>
  <si>
    <t>3. ŠEF KUHINJE</t>
  </si>
  <si>
    <t>2.1</t>
  </si>
  <si>
    <t>2. SPREMIŠTE ŠANKA</t>
  </si>
  <si>
    <t>SPREMNIK ZA STARO ULJE
Nije predmet ovog troškovnika
Dobavlja investitor</t>
  </si>
  <si>
    <t>1.4</t>
  </si>
  <si>
    <t>1.3</t>
  </si>
  <si>
    <t>JBJS</t>
  </si>
  <si>
    <t>1.2</t>
  </si>
  <si>
    <t>HLADNJAK KONFISKATA
Model HK 120/2
2 vrata
Tip 1; Unutrašnjost izvedena iz inox-a 304
Dim. 1700 x 480 x H=1050 mm
Kao HIDRIS – Karlovac ili jednakovrijedno</t>
  </si>
  <si>
    <t>1.1</t>
  </si>
  <si>
    <t>1. GOSPODARSKO DVORIŠTE</t>
  </si>
  <si>
    <t>jednakovrijedno</t>
  </si>
  <si>
    <t>ukupno kn</t>
  </si>
  <si>
    <t>jed.cijena</t>
  </si>
  <si>
    <t>opis:</t>
  </si>
  <si>
    <t>šifra:</t>
  </si>
  <si>
    <t>r.b.</t>
  </si>
  <si>
    <t>15.Svi neobrađeni limovi (otvori za instalacije, završetak šanka,zaštita zida...) moraju biti obloženi s odgovarajučim zaštitnim gumenim profilom, ili izraditi “dupli rub”zbog spriječavanja ozlijeda</t>
  </si>
  <si>
    <t>14.U cijenu uključiti troškove ispitivanja ugrađene opreme na dodirni napon do izdavanja pozitivnog 
Izvještaja ovlaštenog ipitivača</t>
  </si>
  <si>
    <t xml:space="preserve">izvedenim stanjem. </t>
  </si>
  <si>
    <t xml:space="preserve">13.Prije izrade i isporuke opreme obavezna izmjera na objektu i usklađivanje sa stvarno </t>
  </si>
  <si>
    <t>12.Jamstvo na opremu se očekuje u trajanju minimalno 2 godine</t>
  </si>
  <si>
    <t>ponude, kasnije za garantni rok ( u slučaju odabira za isporuku )</t>
  </si>
  <si>
    <t xml:space="preserve">11.Uz ponudu se dostavlja: Zadužnica na 5% vrijednosti natječaja kao jamstvo za ozbiljnost </t>
  </si>
  <si>
    <t>ide na teret prodavatelja.</t>
  </si>
  <si>
    <t xml:space="preserve">Servis se obavlja u kuhinji investitora, odnosno, eventualni trošak prijevoza do radione servisera, </t>
  </si>
  <si>
    <t xml:space="preserve">Moraju imati Ugovor sa firmom ponuđačem za servisiranje opreme koja se nudi u natječaju. </t>
  </si>
  <si>
    <t xml:space="preserve">Vršiti servis na opremi koja se nudi; ti serviseri trebaju biti zaposleni u firmi ponuđaču ili </t>
  </si>
  <si>
    <t xml:space="preserve">10.Popis servisera koji su licencirani / ovlašteni od strane proizvođača opreme da mogu </t>
  </si>
  <si>
    <t>isporučeno, montirano i pušteno u pogon.</t>
  </si>
  <si>
    <t>9.Cijene sadržavaju sve radove po sistemu “ključ u ruke” ( na pripremljene instalacije ),</t>
  </si>
  <si>
    <t>8. Cijene se nude u kunama ( upisati jediničnu cijenu, i ukupnu cijenu, te krajnji zbroj )</t>
  </si>
  <si>
    <t>dostaviti katalog na hrvatskom jeziku sa svim bitnim tehničkim karakteristikama</t>
  </si>
  <si>
    <t xml:space="preserve">potrebno je tip i model upisati u zadnji stupac ! pod rubriku “ jednakovrijedno”. I za svaku jedankovrijenu stavku </t>
  </si>
  <si>
    <t xml:space="preserve">7..U slučaju da se nudi oprema koja nije opisana u referentnom opisu stavke, </t>
  </si>
  <si>
    <t xml:space="preserve">a koji su licencirani ili ovlašteni od strane proizvođača opreme da mogu vršiti obuku kuharskog osoblja </t>
  </si>
  <si>
    <t>6.Ponuditelj uz ponudu dostavlja:Popis kuhara-demonstratora za obuku na strojevima koji se nude</t>
  </si>
  <si>
    <t>5. Svi uređaji termičkog bloka moraju biti od istog proizviđača (osim konvektomata)</t>
  </si>
  <si>
    <t xml:space="preserve">a na gornjim plohama termičkih elemenata 1.5 mm, </t>
  </si>
  <si>
    <t xml:space="preserve">Na gornjim radnim plohama neutralnih radnih stolova, inox mora biti debljine 1 mm ili više, </t>
  </si>
  <si>
    <t>4. Projektom je predviđena profesionalna ugostiteljska oprema izrađena od inoxa 304.</t>
  </si>
  <si>
    <t>3. U slučaju da se spojevi izvedu suprotno navedenom pod  2 nadzorni organ ispravit će ih na 
Teret ponuditelja.</t>
  </si>
  <si>
    <t>moraju sadržavati potrebne prilagodbe ili na opremi ili na objektu.</t>
  </si>
  <si>
    <t xml:space="preserve">2.Spojevi na uređaje ne smiju se izvesti tako da ometaju čišćenje podova već jedinične cijene </t>
  </si>
  <si>
    <t>su izvedeni i dobavljači ih se moraju pridržavati.</t>
  </si>
  <si>
    <t xml:space="preserve">1. Izvodi priključka kuhinjske opreme (topla i hladna voda, odvodi, i elektro instalacija,) </t>
  </si>
  <si>
    <t xml:space="preserve">Uvjeti za isporuku kuhinjske opreme, </t>
  </si>
  <si>
    <t>Brojevi stavki iz troškovnika, odgovaraju brojevima opreme u nacrtu</t>
  </si>
  <si>
    <t>Usklađen sa tehnološkim rješenjem broj 28/2019 ver. 9.3 od 11.2020. god.</t>
  </si>
  <si>
    <t xml:space="preserve">PREDMET: NATJEČAJNI TROŠKOVNIK UGOSTELJSKE OPREME, </t>
  </si>
  <si>
    <t>Restoran Plava Terasa  – Krk</t>
  </si>
  <si>
    <r>
      <t xml:space="preserve">DIGITALNA VAGA
Snaga: 2W 230V
Dim platforme: 420x520 mm
Kapacitet: 150 kg
vaga mora biti baždarena, podjela težine na 20 grama.
</t>
    </r>
    <r>
      <rPr>
        <sz val="10"/>
        <rFont val="Century Gothic"/>
        <family val="2"/>
        <charset val="238"/>
      </rPr>
      <t>Tip: DIGITRON-HR</t>
    </r>
    <r>
      <rPr>
        <sz val="10"/>
        <color indexed="8"/>
        <rFont val="Century Gothic"/>
        <family val="2"/>
        <charset val="238"/>
      </rPr>
      <t>, ili jednakovrijedno</t>
    </r>
  </si>
  <si>
    <r>
      <t xml:space="preserve">Kancelarijski stol sa setom od 4 ladice zatvorene bravicom
Dim. Stola: 1600 x 700 x 750 mm
Izveden je iz iverala debljine 18 mm, u teksturi svijetle bukve. Rubovi su obloženi u ABS traku.
</t>
    </r>
    <r>
      <rPr>
        <sz val="10"/>
        <rFont val="Century Gothic"/>
        <family val="2"/>
        <charset val="238"/>
      </rPr>
      <t>tip: kao PRIMA NAMJEŠTAJ – HR, ili jednakovrijedno</t>
    </r>
  </si>
  <si>
    <r>
      <t xml:space="preserve">Kancelarijski ormar, u gornjoj zoni zatvoren sa krilnim vratima,  4 police
Dim. 1700 x 400 x 2000 mm
Izveden je iz iverala debljine 18 mm, u teksturi svijetle bukve. Rubovi su obloženi u ABS traku.
</t>
    </r>
    <r>
      <rPr>
        <sz val="10"/>
        <rFont val="Century Gothic"/>
        <family val="2"/>
        <charset val="238"/>
      </rPr>
      <t>tip: kao PRIMA NAMJEŠTAJ – HR, ili jednakovrijedno</t>
    </r>
  </si>
  <si>
    <r>
      <t xml:space="preserve">RASHLADNA KOMORA -
t= -18°C       kod -30/45°C
Sastoji se od: 
Kompresora smještenog na vanjskoj fasadi u niši prozora udaljen cca 2 m, u kompletu za zaštitnim perforiranim kavezom i krovom
Konstrukcija:
Zidnih i stropnih hladioničkih PUR izolacijskih panela. Paneli izvedbe iz čeličnog galvaniziranog lima debljine 0,5-0,6mm sa ispunom ekspandiranog PUR gustoće 45kg/m3. Panel treba biti nezapaljiv i samogasiv, klase vatrotpornosti B1 / DIN. Vanjski završni sloj panela treba zdovoljavati odgovarajuće sanitarno-veterinarske zahtjeve, te biti izveden iz materijala visoke trajnosti i mehaničke otpornosti.
Ugradnja potrebnih sanitarnih lajsni i završnih profila, kutnih spojeva i opšava .
Podni paneli
Zaokretna hladionička  vrata s grijačima, iz PUR sendvič profila , kompletno sa štokom, brtvama,  bravom s polugom i sigurnosnim otvaranjem. Dimenzije: 700 x 2000 mm
Isparivač za komoru, izrađen od snopa Cu cijevi sa navučenim aluminijskim lamelama, opremljen sa aksijalnim ventilatorima za prisilnu cirkulaciju zraka, potrebnim priključcima . Montaža isparivača na strop komore. Odleđivanje se vrši el. grijačima. 
 - termoekspanzioni ventil 
 - magnetni ventil
 - kuglsti ventili  2 kom 
Rashladni medij je R 449 A.
Izvedba rashladnog cjevovoda
Bakrene cijevi za rashladne vodove moraju biti čiste, odmašćene, suhe i začepljene. 
Stavka uključuje potrebni cjevovod, fiting i fazonske komade,  kompl.  dodatni i potrošni materijal za lemljenje, montažu i spajanje cjevovoda.
Izolacija cjevovoda Armaflex-om
Rasvjeta
Elektrokomadni i upravljački  ormar
Ormar će se smjestiti pokraj ulaznih vratiju u komore.
Izvedba i montaža elektro-instalacija rashladnog sustava.
Izvedba ožičenja između RKO i rashladnog agregata, kondenzatora, isparivača i osjetnika topline u komori . El. grijači  na odvodu defrostata sa isparivača .
Montaža kompletne opreme - radna snaga potrebna za ugradnju opreme do pune pogonske sposobnosti.
Puštanje u pogon kompresora i rashladne opreme od strane ovlaštenog servisera, podešavanje parametara i probni pogon, praćenje pogona.
</t>
    </r>
    <r>
      <rPr>
        <i/>
        <sz val="9"/>
        <rFont val="Century Gothic"/>
        <family val="2"/>
        <charset val="238"/>
      </rPr>
      <t xml:space="preserve">Dim. 2150X1650x2500 mm, t=-18°C 
</t>
    </r>
    <r>
      <rPr>
        <sz val="9"/>
        <color indexed="8"/>
        <rFont val="Century Gothic"/>
        <family val="2"/>
        <charset val="238"/>
      </rPr>
      <t>Tip: kao HIDRIS – HR, ili jednakovrijedno</t>
    </r>
  </si>
  <si>
    <r>
      <t xml:space="preserve">RASHLADNA KOMORA +
t= +8°C       kod -30/45°C
Sastoji se od: 
Kompresora smještenog na vanjskoj fasadi u niši prozora udaljen cca 2 m, u kompletu za zaštitnim perforiranim kavezom i krovom
Konstrukcija:
Zidnih i stropnih hladioničkih PUR izolacijskih panela. Paneli izvedbe iz čeličnog galvaniziranog lima debljine 0,5-0,6mm sa ispunom ekspandiranog PUR gustoće 45kg/m3. Panel treba biti nezapaljiv i samogasiv, klase vatrotpornosti B1 / DIN. Vanjski završni sloj panela treba zdovoljavati odgovarajuće sanitarno-veterinarske zahtjeve, te biti izveden iz materijala visoke trajnosti i mehaničke otpornosti.
Ugradnja potrebnih sanitarnih lajsni i završnih profila, kutnih spojeva i opšava .
Zaokretna hladionička  vrata iz PUR sendvič profila , kompletno sa štokom, brtvama,  bravom s polugom i sigurnosnim otvaranjem. Dimenzije: 700 x 2000 mm
Isparivač za komoru, izrađen od snopa Cu cijevi sa navučenim aluminijskim lamelama, opremljen sa aksijalnim ventilatorima za prisilnu cirkulaciju zraka, potrebnim priključcima . Montaža isparivača na strop komore. Odleđivanje se vrši el. grijačima. 
 - termoekspanzioni ventil 
 - magnetni ventil
 - kuglsti ventili  2 kom 
Rashladni medij je R 449 A.
Izvedba rashladnog cjevovoda
Bakrene cijevi za rashladne vodove moraju biti čiste, odmašćene, suhe i začepljene. 
Stavka uključuje potrebni cjevovod, fiting i fazonske komade,  kompl.  dodatni i potrošni materijal za lemljenje, montažu i spajanje cjevovoda.
Izolacija cjevovoda Armaflex-om
Rasvjeta
Elektrokomadni i upravljački  ormar
Ormar će se smjestiti pokraj ulaznih vratiju u komore.
Izvedba i montaža elektro-instalacija rashladnog sustava.
Izvedba ožičenja između RKO i rashladnog agregata, kondenzatora, isparivača i osjetnika topline u komori . El. grijači  na odvodu defrostata sa isparivača .
Montaža kompletne opreme - radna snaga potrebna za ugradnju opreme do pune pogonske sposobnosti.
Puštanje u pogon kompresora i rashladne opreme od strane ovlaštenog servisera, podešavanje parametara i probni pogon, praćenje pogona.
</t>
    </r>
    <r>
      <rPr>
        <i/>
        <sz val="9"/>
        <rFont val="Century Gothic"/>
        <family val="2"/>
        <charset val="238"/>
      </rPr>
      <t xml:space="preserve">Dim. 2150X2000x2500 mm, t=-18°C 
</t>
    </r>
    <r>
      <rPr>
        <sz val="9"/>
        <color indexed="8"/>
        <rFont val="Century Gothic"/>
        <family val="2"/>
        <charset val="238"/>
      </rPr>
      <t>Tip: kao HIDRIS – HR, ili jednakovrijedno</t>
    </r>
  </si>
  <si>
    <r>
      <t xml:space="preserve">SANITARNI UMIVAONIK 
Mod: LM48
Dim: 480x350xh=530 mm
Struktura od inoxa, pogon je na koljeno
</t>
    </r>
    <r>
      <rPr>
        <sz val="10"/>
        <color indexed="8"/>
        <rFont val="Century Gothic"/>
        <family val="2"/>
        <charset val="238"/>
      </rPr>
      <t>tip: kao FIMAR – ITA, ili jednakovrijedno</t>
    </r>
  </si>
  <si>
    <r>
      <t xml:space="preserve">JEDNORUČNA SLAVINA
</t>
    </r>
    <r>
      <rPr>
        <sz val="10"/>
        <color indexed="8"/>
        <rFont val="Century Gothic"/>
        <family val="2"/>
        <charset val="238"/>
      </rPr>
      <t>Tip: kao KOGAST – SLO, ili jednakovrijedno</t>
    </r>
  </si>
  <si>
    <r>
      <t xml:space="preserve">Temp. -10/-20°C, ventilirajuće hlađenje
3 para vodilica sa 3 rešetke 530x550 mm;
Unutarnje dimenzije 600x550x1400 mm
Vanjske dim. 720x695x2020 mm;
Snaga: 700 W, napon 230V/50Hz;
Zaobljeno unutarnje dno, u kompletu s bravicom;
Digitalna termostatska regulacija sa mogućnošću spajanja na HACCP sustav;
</t>
    </r>
    <r>
      <rPr>
        <sz val="10"/>
        <color indexed="8"/>
        <rFont val="Century Gothic"/>
        <family val="2"/>
        <charset val="238"/>
      </rPr>
      <t>tip: kao FUSIO – HR, ili jednakovrijedno</t>
    </r>
  </si>
  <si>
    <r>
      <t xml:space="preserve">Temp. -2/+8°C, ventilirajuće hlađenje
3 para vodilica sa 3 rešetke 530x550 mm;
Unutarnje dimenzije 600x550x1400 mm;
Vanjske dim. 720x695x2020 mm;
Snaga: 500 W, napon 230V/50Hz;
Zaobljeno unutarnje dno, u kompletu s bravicom;
Digitalna termostatska regulacija sa mogućnošću spajanja na HACCP sustav;
</t>
    </r>
    <r>
      <rPr>
        <sz val="10"/>
        <color indexed="8"/>
        <rFont val="Century Gothic"/>
        <family val="2"/>
        <charset val="238"/>
      </rPr>
      <t>tip: kao FUSIO – HR, ili jednakovrijedno</t>
    </r>
  </si>
  <si>
    <r>
      <t xml:space="preserve">APARAT ZA MLJEVENJE MESA – trofazni
Inox puž
Mod: 32 rs tritacarne
Snaga: 2,2 kW
Napon: 230-400V/3PH/50Hz 
Kapacitet: 500 kg/h
Dim: 520 x 320 x h=550 mm
Težina; 43 kg
Promjer puža: 76 mm
Puž se može izvaditi pomoću vanjske ručke
U kompletu je inox nož
Euro norma 3 - CE
</t>
    </r>
    <r>
      <rPr>
        <sz val="10"/>
        <color indexed="8"/>
        <rFont val="Century Gothic"/>
        <family val="2"/>
        <charset val="238"/>
      </rPr>
      <t xml:space="preserve">tip: kao FIMAR – ITA, ili jednakovrijedno
</t>
    </r>
  </si>
  <si>
    <r>
      <t xml:space="preserve">DIGITALNA VAGA
Tip: FIMAR – Italy
Mod: BL4545
Snaga: 7W 230V
Dim pladnja: 280x210 mm
Dim: 290x330xh=220 mm
Težina: 4,1 kg
Tijelo od ABS-a, pladanj od inoxa, baterije koje se mogu puniti, sistem liveliranja uključen u cijenu, digitalni display je otporan na vlagu, mogućnost tariranja, vaga mora biti baždarena
</t>
    </r>
    <r>
      <rPr>
        <sz val="10"/>
        <color indexed="8"/>
        <rFont val="Century Gothic"/>
        <family val="2"/>
        <charset val="238"/>
      </rPr>
      <t>tip: kao FIMAR – ITA, ili jednakovrijedno</t>
    </r>
  </si>
  <si>
    <r>
      <t xml:space="preserve">Priključni napon: 230 V, 50 Hz - </t>
    </r>
    <r>
      <rPr>
        <b/>
        <i/>
        <sz val="9"/>
        <rFont val="Century Gothic"/>
        <family val="2"/>
        <charset val="238"/>
      </rPr>
      <t>monofazni</t>
    </r>
  </si>
  <si>
    <r>
      <t xml:space="preserve">DVODJELNI SUDOPER 1200
Sa donjom policom
dim. 1200X700x900 mm
dva korita
dim. korita: 500x500x300 mm
</t>
    </r>
    <r>
      <rPr>
        <sz val="10"/>
        <color indexed="8"/>
        <rFont val="Century Gothic"/>
        <family val="2"/>
        <charset val="238"/>
      </rPr>
      <t>tip: kao KOGAST – SLO, ili jednakovrijedno</t>
    </r>
  </si>
  <si>
    <r>
      <t xml:space="preserve">TUŠ h=1200 S RUČKOM, POMIČNOM PIPOM I MJEŠALICOM
</t>
    </r>
    <r>
      <rPr>
        <sz val="10"/>
        <color indexed="8"/>
        <rFont val="Century Gothic"/>
        <family val="2"/>
        <charset val="238"/>
      </rPr>
      <t>tip: kao KOGAST – SLO, ili jednakovrijedno</t>
    </r>
  </si>
  <si>
    <r>
      <t xml:space="preserve">NAPA
</t>
    </r>
    <r>
      <rPr>
        <sz val="10"/>
        <rFont val="Century Gothic"/>
        <family val="2"/>
        <charset val="238"/>
      </rPr>
      <t xml:space="preserve">Dim. 1800X900x450 mm
</t>
    </r>
    <r>
      <rPr>
        <sz val="10"/>
        <color indexed="8"/>
        <rFont val="Century Gothic"/>
        <family val="2"/>
        <charset val="238"/>
      </rPr>
      <t>Proračun kapaciteta i dimenzija nape je u troškovniku strojarskih instalacija i nije predmet tehnološkog projekta</t>
    </r>
  </si>
  <si>
    <r>
      <t xml:space="preserve">SALAMOREZNICA HS/300– Monofazna
Mod: HS300
Snaga: 0,26 kW
Napon: 230V/1PH/50Hz 
Profil noža: 300 mm
Debljina reza: 0-15 mm
Težina:  24 kg
Dimenzije: 650x495x h=440 mm
Uređaj za rezanje suhomesnatih proizvoda, sireva i slično. Anodizirana aluminijska legura na površini, zaštićeni nož, prilagodljiva mijenjač debljine sa skalom, fiksirani oštrač za oštrenje noža, </t>
    </r>
    <r>
      <rPr>
        <sz val="10"/>
        <color indexed="8"/>
        <rFont val="Century Gothic"/>
        <family val="2"/>
        <charset val="238"/>
      </rPr>
      <t xml:space="preserve">zaštita za nož kod prenašanja (blocking device for the carriage and the blade's fence).
</t>
    </r>
    <r>
      <rPr>
        <sz val="10"/>
        <rFont val="Century Gothic"/>
        <family val="2"/>
        <charset val="238"/>
      </rPr>
      <t>Tip: FIMAR – ITA ili jednakovrijedno</t>
    </r>
  </si>
  <si>
    <r>
      <t xml:space="preserve">RADNI BLOK STOL SA  VISOKOM SLAVINOM 
Frontalna maska ista kao na termičkim uređajima ( roštilj, štednjak, friteza )
dim. 400x900x900 mm
</t>
    </r>
    <r>
      <rPr>
        <sz val="10"/>
        <color indexed="8"/>
        <rFont val="Century Gothic"/>
        <family val="2"/>
        <charset val="238"/>
      </rPr>
      <t>tip: kao KOGAST – SLO, ili jednakovrijedno</t>
    </r>
  </si>
  <si>
    <r>
      <t xml:space="preserve">RADNI BLOK STOL S LADICOM
dim. 400x900x900 mm
</t>
    </r>
    <r>
      <rPr>
        <sz val="10"/>
        <color indexed="8"/>
        <rFont val="Century Gothic"/>
        <family val="2"/>
        <charset val="238"/>
      </rPr>
      <t>tip: kao KOGAST – SLO, ili jednakovrijedno</t>
    </r>
  </si>
  <si>
    <r>
      <t xml:space="preserve">NAPA
</t>
    </r>
    <r>
      <rPr>
        <sz val="10"/>
        <rFont val="Century Gothic"/>
        <family val="2"/>
        <charset val="238"/>
      </rPr>
      <t xml:space="preserve">Dim. 3500X2200x450 mm
</t>
    </r>
    <r>
      <rPr>
        <sz val="10"/>
        <color indexed="8"/>
        <rFont val="Century Gothic"/>
        <family val="2"/>
        <charset val="238"/>
      </rPr>
      <t>Proračun kapaciteta i dimenzija nape je u troškovniku strojarskih instalacija i nije predmet tehnološkog projekta</t>
    </r>
  </si>
  <si>
    <r>
      <t xml:space="preserve">dim. 1400x350x660 mm
</t>
    </r>
    <r>
      <rPr>
        <sz val="10"/>
        <color indexed="8"/>
        <rFont val="Century Gothic"/>
        <family val="2"/>
        <charset val="238"/>
      </rPr>
      <t>tip: kao KOGAST – SLO, ili jednakovrijedno</t>
    </r>
  </si>
  <si>
    <r>
      <t xml:space="preserve">SORTIRNI STOL ZA UZDIGNUTIM RUBOM SA TRI STRANE, RUPOM ZA OTPATKE diam. 200 mm I NADGRADNJOM ZA KOŠARE
radna površina za košare dim.500x500 mm           </t>
    </r>
    <r>
      <rPr>
        <sz val="10"/>
        <color indexed="8"/>
        <rFont val="Century Gothic"/>
        <family val="2"/>
        <charset val="238"/>
      </rPr>
      <t>Dim.1800x800x850 mm</t>
    </r>
    <r>
      <rPr>
        <sz val="10"/>
        <rFont val="Century Gothic"/>
        <family val="2"/>
        <charset val="238"/>
      </rPr>
      <t xml:space="preserve">                                      </t>
    </r>
    <r>
      <rPr>
        <sz val="10"/>
        <color indexed="8"/>
        <rFont val="Century Gothic"/>
        <family val="2"/>
        <charset val="238"/>
      </rPr>
      <t>tip: kao KOGAST – SLO, ili jednakovrijedno</t>
    </r>
    <r>
      <rPr>
        <sz val="10"/>
        <rFont val="Century Gothic"/>
        <family val="2"/>
        <charset val="238"/>
      </rPr>
      <t xml:space="preserve">       </t>
    </r>
  </si>
  <si>
    <r>
      <t xml:space="preserve">ULAZNI STOL S KORITOM
Korito 500x500
S vodilicama za košare
Zaštita zida
Dim. 1400X700x850 mm
</t>
    </r>
    <r>
      <rPr>
        <sz val="10"/>
        <color indexed="8"/>
        <rFont val="Century Gothic"/>
        <family val="2"/>
        <charset val="238"/>
      </rPr>
      <t>tip: kao KOGAST – SLO, ili jednakovrijedno</t>
    </r>
  </si>
  <si>
    <r>
      <t xml:space="preserve">dim. 1200X700x850 mm
</t>
    </r>
    <r>
      <rPr>
        <sz val="10"/>
        <color indexed="8"/>
        <rFont val="Century Gothic"/>
        <family val="2"/>
        <charset val="238"/>
      </rPr>
      <t>tip: kao KOGAST – SLO, ili jednakovrijedno</t>
    </r>
  </si>
  <si>
    <r>
      <t xml:space="preserve">KOLICA ZA PLADNJEVE
Mod: CA1476
Dim: 580x650xh=1820 mm
Kapacitet: 14 GN 2/1 ili 28 GN 1/1
Struktura od inoxa, okretno – zaokretni kotači, gumeni odbojnici
</t>
    </r>
    <r>
      <rPr>
        <sz val="10"/>
        <rFont val="Century Gothic"/>
        <family val="2"/>
        <charset val="238"/>
      </rPr>
      <t>Tip: kao FORCAR – ITA, ili jednakovrijedno</t>
    </r>
  </si>
  <si>
    <r>
      <t>Uređaj za dekarbonizaciju vode
Dimenzije</t>
    </r>
    <r>
      <rPr>
        <sz val="9"/>
        <rFont val="Century Gothic"/>
        <family val="2"/>
        <charset val="238"/>
      </rPr>
      <t xml:space="preserve">: d254 x 670h mm
</t>
    </r>
    <r>
      <rPr>
        <u/>
        <sz val="9"/>
        <rFont val="Century Gothic"/>
        <family val="2"/>
        <charset val="238"/>
      </rPr>
      <t>Kapacitet</t>
    </r>
    <r>
      <rPr>
        <sz val="9"/>
        <rFont val="Century Gothic"/>
        <family val="2"/>
        <charset val="238"/>
      </rPr>
      <t xml:space="preserve">: 18.000 L kod 10 °d KH
</t>
    </r>
    <r>
      <rPr>
        <u/>
        <sz val="9"/>
        <rFont val="Century Gothic"/>
        <family val="2"/>
        <charset val="238"/>
      </rPr>
      <t>Osim karbonatne tvrdoće, na kapacitet filtra utječu i ostale mehaničke i kemijske karakteristike vode, koje mogu utjecati na odstupanja navedenih kapaciteta do cca ±20%.
Priključci</t>
    </r>
    <r>
      <rPr>
        <sz val="9"/>
        <rFont val="Century Gothic"/>
        <family val="2"/>
        <charset val="238"/>
      </rPr>
      <t xml:space="preserve">: 3/4" M
</t>
    </r>
    <r>
      <rPr>
        <u/>
        <sz val="9"/>
        <rFont val="Century Gothic"/>
        <family val="2"/>
        <charset val="238"/>
      </rPr>
      <t>Radni pritisak</t>
    </r>
    <r>
      <rPr>
        <sz val="9"/>
        <rFont val="Century Gothic"/>
        <family val="2"/>
        <charset val="238"/>
      </rPr>
      <t xml:space="preserve">: 2 bar - 6 bar
</t>
    </r>
    <r>
      <rPr>
        <u/>
        <sz val="9"/>
        <rFont val="Century Gothic"/>
        <family val="2"/>
        <charset val="238"/>
      </rPr>
      <t>Temperatura okoline</t>
    </r>
    <r>
      <rPr>
        <sz val="9"/>
        <rFont val="Century Gothic"/>
        <family val="2"/>
        <charset val="238"/>
      </rPr>
      <t xml:space="preserve">: 1°C - 50°C
</t>
    </r>
    <r>
      <rPr>
        <u/>
        <sz val="9"/>
        <rFont val="Century Gothic"/>
        <family val="2"/>
        <charset val="238"/>
      </rPr>
      <t>Temperatura vode</t>
    </r>
    <r>
      <rPr>
        <sz val="9"/>
        <rFont val="Century Gothic"/>
        <family val="2"/>
        <charset val="238"/>
      </rPr>
      <t xml:space="preserve">: 1°C - 40°C
</t>
    </r>
    <r>
      <rPr>
        <u/>
        <sz val="9"/>
        <rFont val="Century Gothic"/>
        <family val="2"/>
        <charset val="238"/>
      </rPr>
      <t>Električni priključak</t>
    </r>
    <r>
      <rPr>
        <sz val="9"/>
        <rFont val="Century Gothic"/>
        <family val="2"/>
        <charset val="238"/>
      </rPr>
      <t xml:space="preserve">: nije potreban
</t>
    </r>
    <r>
      <rPr>
        <u/>
        <sz val="9"/>
        <rFont val="Century Gothic"/>
        <family val="2"/>
        <charset val="238"/>
      </rPr>
      <t>Priključak za otpadnu vodu</t>
    </r>
    <r>
      <rPr>
        <sz val="9"/>
        <rFont val="Century Gothic"/>
        <family val="2"/>
        <charset val="238"/>
      </rPr>
      <t xml:space="preserve">: nije potreban
</t>
    </r>
    <r>
      <rPr>
        <u/>
        <sz val="9"/>
        <rFont val="Century Gothic"/>
        <family val="2"/>
        <charset val="238"/>
      </rPr>
      <t xml:space="preserve">
KOMPLET
brojilo protoka
fleksibilna ulazna cijev duljine 1,5m, ojačana inox plaštom, sa 3/4" RŽ - 3/4" L90Ž holender priključcima
fleksibilna izlazna cijev duljine 1m, ojačana inox plaštom, sa 3/4" RŽ holender priključkom i 3/4" M priključkom
fleksibilna cijev 0,2m sa holender priključcima 3/4" RŽ - 3/4" L90Ž (1 kom)
ventil, kuglasti, 3/4" ŽŽ
brtve 7 komada
Nakon iskorištenja kapaciteta smjesa se zamjenjuje. 
</t>
    </r>
    <r>
      <rPr>
        <sz val="9"/>
        <color indexed="8"/>
        <rFont val="Century Gothic"/>
        <family val="2"/>
        <charset val="238"/>
      </rPr>
      <t>Tip: kao AQUA - CRO, ili jednkovrijedno</t>
    </r>
  </si>
  <si>
    <t>HOSHIZAKI LEDOMAT
Oblik leda: puna kocka (28x28x32 mm)
Produkcija leda po ciklusu: 3,2kg/ 140 kockica
*tehničke karakteristike vrijede kod sljedećih uvjeta:
-temperatura ambijenta: +1ºC do +10ºC
-temp. vode: +5ºC do +35ºC
-pritisak vode: 0,7-7,8 bar
Produkcija po danu: 240 kg
Kapacitet spremnika: 110 kg
Napajanje: 220-240V/ 50 Hz
Ukupna snaga: 1,32 kW
Potrošnja vode: 0,76m3 /24h
Rashladni plin: R404a
Težina stroja: 122 kg
*Vodeno hlađenje
dim. 704x665x1510/1600 mm
Tip kao HOSHIZAKI – JAPAN, ili jednakovrijedno</t>
  </si>
  <si>
    <r>
      <t xml:space="preserve">RASHLADNA KOMORA +
t= +8°C       kod -30/45°C
Sastoji se od: 
Kompresora smještenog na vanjskoj fasadi u niši prozora udaljen cca 18 m, u kompletu za zaštitnim perforiranim kavezom i krovom
Konstrukcija:
Zidnih i stropnih hladioničkih PUR izolacijskih panela. Paneli izvedbe iz čeličnog galvaniziranog lima debljine 0,5-0,6mm sa ispunom ekspandiranog PUR gustoće 45kg/m3. Panel treba biti nezapaljiv i samogasiv, klase vatrotpornosti B1 / DIN. Vanjski završni sloj panela treba zdovoljavati odgovarajuće sanitarno-veterinarske zahtjeve, te biti izveden iz materijala visoke trajnosti i mehaničke otpornosti.
Ugradnja potrebnih sanitarnih lajsni i završnih profila, kutnih spojeva i opšava .
Podni paneli
Zaokretna hladionička  vrata iz PUR sendvič profila , kompletno sa štokom, brtvama,  bravom s polugom i sigurnosnim otvaranjem. Dimenzije: 700 x 2000 mm
Isparivač za komoru, izrađen od snopa Cu cijevi sa navučenim aluminijskim lamelama, opremljen sa aksijalnim ventilatorima za prisilnu cirkulaciju zraka, potrebnim priključcima . Montaža isparivača na strop komore. Odleđivanje se vrši el. grijačima. 
 - termoekspanzioni ventil 
 - magnetni ventil
 - kuglsti ventili  2 kom 
Rashladni medij je R 449 A.
Izvedba rashladnog cjevovoda
Bakrene cijevi za rashladne vodove moraju biti čiste, odmašćene, suhe i začepljene. 
Stavka uključuje potrebni cjevovod, fiting i fazonske komade,  kompl.  dodatni i potrošni materijal za lemljenje, montažu i spajanje cjevovoda.
Izolacija cjevovoda Armaflex-om
Rasvjeta
Elektrokomadni i upravljački  ormar
Ormar će se smjestiti pokraj ulaznih vratiju u komore.
Izvedba i montaža elektro-instalacija rashladnog sustava.
Izvedba ožičenja između RKO i rashladnog agregata, kondenzatora, isparivača i osjetnika topline u komori . El. grijači  na odvodu defrostata sa isparivača .
Montaža kompletne opreme - radna snaga potrebna za ugradnju opreme do pune pogonske sposobnosti.
Puštanje u pogon kompresora i rashladne opreme od strane ovlaštenog servisera, podešavanje parametara i probni pogon, praćenje pogona.
</t>
    </r>
    <r>
      <rPr>
        <i/>
        <sz val="9"/>
        <rFont val="Century Gothic"/>
        <family val="2"/>
        <charset val="238"/>
      </rPr>
      <t xml:space="preserve">Dim. 1350X3400x2500 mm, t=-18°C 
</t>
    </r>
    <r>
      <rPr>
        <sz val="9"/>
        <color indexed="8"/>
        <rFont val="Century Gothic"/>
        <family val="2"/>
        <charset val="238"/>
      </rPr>
      <t>Tip: kao HIDRIS – HR, ili jednakovrijedno</t>
    </r>
  </si>
  <si>
    <t>LIEBHERR VINSKI HLADNJAK VINDOR WTPES 5972
Posebno dizajniran za profesionalnu upotrebu, 
savršeni temperaturni uvjeti, teleskopske vodilice
na drvenim policama od kojih su  u svakoj zoni po 1
polica za vina na čaše (otvorene butelje)
Digitalno podešavanje temperature za svaku zonu zasebno
LED rasvjeta, nehrđajući čelik, dinamički rashladni
sustav, automatsko odmrzavanje, 
temperaturni raspon (+5°C - +18°C), filter s aktivnim
ugljenom, tonirano staklo sa UV zaštitom vina
ugrađena bravica, 
signal upozorenja – vizualni i zvučni
Potrošnja u 24h: 0,679 kWh
Razina zvuka: 38 dB
Kapacitet: 155 butelja
Dim. 700/742/1920 mm
Tip kao LIEBHERR -  AUSTRIJA, ili jednakovrijedno</t>
  </si>
  <si>
    <r>
      <t xml:space="preserve">RASHLADNO NEUTRALNI INOX ŠANK IZ 2 DIJELA
Vodeni rub na kompletnoj radnoj površini
Rashladni dio 2 box vrata
Prostor za šankomat s perforiranim vratima
Ostalo zatvoreno krilnim vratima 
Sva neutralna vrata i ladice, sa zatvaranjem s jednim ključem!
</t>
    </r>
    <r>
      <rPr>
        <sz val="9"/>
        <color indexed="8"/>
        <rFont val="Century Gothic"/>
        <family val="2"/>
        <charset val="238"/>
      </rPr>
      <t xml:space="preserve">Bez pripreme za konzumnu policu
Bez pripreme za frontalnu masku 
Priprema za prihvat maske, konzumne police,prednje maske i konzumne police nisu dio ovog troškovnika
U svemu prema projektu
</t>
    </r>
    <r>
      <rPr>
        <sz val="9"/>
        <rFont val="Century Gothic"/>
        <family val="2"/>
        <charset val="238"/>
      </rPr>
      <t>Dim. 3600+2300X600xh=900/1150  mm
Tip: kao KOGAST – SLO, ili jednakovrijedno</t>
    </r>
  </si>
  <si>
    <t>NEUTRALNI INOX RETROPULT
Korito 400x400x250 mm u kompletu sa slavinom i sifonom
Vodeni rub na kompletnoj radnoj površini
Prostor za perilicu čaša
Caffe sekcija sa 2 ladice, jedna sa prečkom za kavin talog
Ostalo zatvoreno krilnim vratima 
Sva neutralna vrata te ladice, sa zatvaranjem s jednim  ključem!
Dim.3600X700xh=900  mm
Tip: kao KOGAST – SLO, ili jednakovrijedno</t>
  </si>
  <si>
    <r>
      <t xml:space="preserve">RASHLADNO NEUTRALNI INOX ŠANK 
Korito 400x400x250mm u kompletu sa slavinom i sifonom
Vodeni rub na kompletnoj radnoj površini
</t>
    </r>
    <r>
      <rPr>
        <sz val="9"/>
        <color indexed="8"/>
        <rFont val="Century Gothic"/>
        <family val="2"/>
        <charset val="238"/>
      </rPr>
      <t xml:space="preserve">HLAĐENA COCKTAIL STANICA
2 xbazena za led međusobno odvojeni s plexy pregradom te digitalnim upravljačem
Odvod vode u bazenu za led
2 x bočni otvori za gn posude 1/6
Prednja skidljiva kutija za boce (speed rack)
U donjoj zoni donja polica
</t>
    </r>
    <r>
      <rPr>
        <sz val="9"/>
        <rFont val="Century Gothic"/>
        <family val="2"/>
        <charset val="238"/>
      </rPr>
      <t xml:space="preserve">Prostor za perilicu i ledomat
Perforirana vrata ispod šankomata
Ostalo zatvoreno krilnim vratima 
Sva neutralna vrata i ladice, sa zatvaranjem s jednim ključem!
</t>
    </r>
    <r>
      <rPr>
        <sz val="9"/>
        <color indexed="8"/>
        <rFont val="Century Gothic"/>
        <family val="2"/>
        <charset val="238"/>
      </rPr>
      <t xml:space="preserve">Bez pripreme za konzumnu policu
Bez pripreme za frontalnu masku 
Priprema za prihvat maske, konzumne police,prednje maske i konzumne police nisu dio ovog troškovnika
U svemu prema projektu
</t>
    </r>
    <r>
      <rPr>
        <sz val="9"/>
        <rFont val="Century Gothic"/>
        <family val="2"/>
        <charset val="238"/>
      </rPr>
      <t>Dim. 5450X600xh=900/1150  mm
Tip: kao KOGAST – SLO, ili jednakovrijedno</t>
    </r>
  </si>
  <si>
    <t>HOSHIZAKI LEDOMAT ZA NUGGET LED
Oblik leda: nugget (drobljeni led)
Produkcija leda 75 kg/24h
*tehničke karakteristike vrijede kod sljedećih uvjeta:
-temperatura ambijenta: +1ºC do +10ºC
-temp. vode: +5ºC do +35ºC
-pritisak vode: 0,7-7,8 bar
Produkcija po danu: 75 kg
Napajanje: 220-240V/ 50 Hz
Ukupna snaga: 0,5 kW
Rashladni plin: R290
Težina stroja: 66 kg
*zračno hlađenje
dim. 640X600x800 mm bez nogica
Tip kao HOSHIZAKI – JAPAN, ili jednakovrijedno</t>
  </si>
  <si>
    <t>RASHLADNO NEUTRALNI INOX RETROPULT
Vodeni rub na kompletnoj radnoj površini
Rashladni dio 3 box vrata
Prostor za ledomat
Caffe sekcija sa 2 ladice, jedna sa prečkom za kavin talog
Ostalo zatvoreno krilnim vratima
Sva neutralna,rashladna vrata te ladice, sa zatvaranjem s jednim ključem!
Dim. 3250X700xh=900  mm
Tip: kao KOGAST – SLO, ili jednakovrijedno</t>
  </si>
  <si>
    <t>U stavku je uključena i izrada, dobava i montaža jednokrilnih zaokretnih vrata u ravnini obloge. Aluminijski dovratnik (filo a muro) montira se prije žbukanja te je na istom izvršena priprema za završnu oblogu mliječno staklo. dim 90x235 cm.</t>
  </si>
  <si>
    <r>
      <t xml:space="preserve">Izrada, dobava i montaža </t>
    </r>
    <r>
      <rPr>
        <b/>
        <sz val="10"/>
        <rFont val="Century Gothic"/>
        <family val="2"/>
        <charset val="238"/>
      </rPr>
      <t xml:space="preserve">umivaonika u ženskim sanitarijama prema shemi ST_8.0
</t>
    </r>
    <r>
      <rPr>
        <sz val="10"/>
        <rFont val="Century Gothic"/>
        <family val="2"/>
        <charset val="238"/>
      </rPr>
      <t>Ukupne dim su 215x60 cm, h 67 cm
Umivaonik je izveden iz metalne podkonstukcije koja je presvučena OSB pločama te naknadno obložena keramičkom velikoformatnom pločom. U cijenu ne ulazi umivaonik i slavina, ali ulazi bušenje rupa za slavine i priprema za montažu umivaonika. Materijal je prema uzorku La Faenza, Lastra A. Rasvjeta nije predmet ove stavke.</t>
    </r>
  </si>
  <si>
    <r>
      <t xml:space="preserve">Izrada, dobava i montaža </t>
    </r>
    <r>
      <rPr>
        <b/>
        <sz val="10"/>
        <rFont val="Century Gothic"/>
        <family val="2"/>
        <charset val="238"/>
      </rPr>
      <t xml:space="preserve">umivaonika u muškim sanitarijama prema shemi ST_10.0
</t>
    </r>
    <r>
      <rPr>
        <sz val="10"/>
        <rFont val="Century Gothic"/>
        <family val="2"/>
        <charset val="238"/>
      </rPr>
      <t>Ukupne dim su 195x60 cm, h 67 cm
Umivaonik je izveden iz metalne podkonstukcije koja je presvučena OSB pločama te naknadno obložena keramičkom velikoformatnom pločom. U cijenu ne ulazi umivaonik i slavina, ali ulazi bušenje rupa za slavine i priprema za montažu umivaonika. Materijal je prema uzorku La Faenza, Lastra A. Rasvjeta nije predmet ove stavke.</t>
    </r>
  </si>
  <si>
    <r>
      <t xml:space="preserve">Izrada, dobava i montaža </t>
    </r>
    <r>
      <rPr>
        <b/>
        <sz val="10"/>
        <rFont val="Century Gothic"/>
        <family val="2"/>
        <charset val="238"/>
      </rPr>
      <t xml:space="preserve">ormara u ženskim sanitarijama prema shemi ST_11.0
</t>
    </r>
    <r>
      <rPr>
        <sz val="10"/>
        <rFont val="Century Gothic"/>
        <family val="2"/>
        <charset val="238"/>
      </rPr>
      <t>Ukupne dim su 50x30 cm, h 280 cm
Ormar je izveden iz iverala, u sebi ima integriran spremnik za papirnate ručnike te koš za smeće (pričvršćeni na vratnicu ormara). Ručke za otvaranje vratnica, izvedene su iz metala u punoj visini krila. Uzorak zavisi o odabiru investitora. Rasvjeta nije predmet ove stavke.</t>
    </r>
  </si>
  <si>
    <r>
      <t xml:space="preserve">Izrada, dobava i montaža </t>
    </r>
    <r>
      <rPr>
        <b/>
        <sz val="10"/>
        <rFont val="Century Gothic"/>
        <family val="2"/>
        <charset val="238"/>
      </rPr>
      <t xml:space="preserve">klupe za sjedenje prema shemi ST_15.0
</t>
    </r>
    <r>
      <rPr>
        <sz val="10"/>
        <rFont val="Century Gothic"/>
        <family val="2"/>
        <charset val="238"/>
      </rPr>
      <t>Ukupne dim su 480x60 cm, h 110 cm
Klupa je izvedena iz podkonstrukcije, te je dodatno tapicirana sukladno odabiru investitora/ projektanta u tekstil kao lan, bež boje.  Rasvjeta nije predmet ove stavke.</t>
    </r>
  </si>
  <si>
    <t>d) nogice niv. Fix gla H60/100</t>
  </si>
  <si>
    <t>TIP 1- OPREMA</t>
  </si>
  <si>
    <t>TIP 2- NAMJEŠTAJ PO MJERI</t>
  </si>
  <si>
    <t>TIP 3- GOTOVI NAMJEŠTAJ</t>
  </si>
  <si>
    <t>C</t>
  </si>
  <si>
    <t>c) obrada obzida šanka
Materijal kao Kerakol Mikrorezina u boju prema odabiru projektanta ili investitora.</t>
  </si>
  <si>
    <t>VODOVOD I KANALIZACIJA</t>
  </si>
  <si>
    <t>E</t>
  </si>
  <si>
    <t>ELEKTRO</t>
  </si>
  <si>
    <t>ISPITIVANJE INSTALACIJE I TEHNIČKA 
DOKUMENTACIJA</t>
  </si>
  <si>
    <t>F</t>
  </si>
  <si>
    <t>RASVJETA</t>
  </si>
  <si>
    <t>G</t>
  </si>
  <si>
    <t>STROJARSTVO</t>
  </si>
  <si>
    <t>INSTALACIJA GRIJANJA I HLAĐENJA</t>
  </si>
  <si>
    <t>INSTALACIJA VENTILACIJE</t>
  </si>
  <si>
    <t>PLINSKA INSTALACIJA</t>
  </si>
  <si>
    <t>OSTALI RADOVI</t>
  </si>
  <si>
    <t>H</t>
  </si>
  <si>
    <t>KUHINJA</t>
  </si>
  <si>
    <t>KUHINJSKA OPREMA</t>
  </si>
  <si>
    <t>Model: tip kao Tabure TG2 (namještaj.hr), materijal Lan u bež boji</t>
  </si>
  <si>
    <t xml:space="preserve">Ogledalo visine 290 cm, širine 95 cm s crnim rubom </t>
  </si>
  <si>
    <r>
      <t xml:space="preserve">Izrada, dobava i montaža </t>
    </r>
    <r>
      <rPr>
        <b/>
        <sz val="10"/>
        <rFont val="Century Gothic"/>
        <family val="2"/>
        <charset val="238"/>
      </rPr>
      <t xml:space="preserve">drvenog boxa prema shemi ST_1.0
</t>
    </r>
    <r>
      <rPr>
        <sz val="10"/>
        <rFont val="Century Gothic"/>
        <family val="2"/>
        <charset val="238"/>
      </rPr>
      <t>Ukupne dim su: 870x253 cm, h 290 cm
Stavka izvedena od završne obloge kantirane iverice dim 12,0x2,0 cm slagane s razmakom od 0,5 cm. Potkonstrukcija je drvena. U stavci je obuhvaćena izrada revizije za stropni kanalni uređaj (60x60 cm-3 kom), revizije za automatska klizna vrata te raspora u podgledu stropa.</t>
    </r>
  </si>
  <si>
    <r>
      <t xml:space="preserve">Izrada, dobava i montaža </t>
    </r>
    <r>
      <rPr>
        <b/>
        <sz val="10"/>
        <rFont val="Century Gothic"/>
        <family val="2"/>
        <charset val="238"/>
      </rPr>
      <t xml:space="preserve">police retro šanka restorana i lightboxa prema shemi ST_3.1
</t>
    </r>
    <r>
      <rPr>
        <sz val="10"/>
        <rFont val="Century Gothic"/>
        <family val="2"/>
        <charset val="238"/>
      </rPr>
      <t>Ukupne dim su: 300x45 cm, h 145 cm
Pult se sastoji od police izvedenih od čeličnog flaha s čeličnim šipkama. Leđa su od laminiranog mliječnog stakla postavljena na "U" profile u gipskartonskom obzidu. Rasvjeta nije predmet ove stavke.</t>
    </r>
  </si>
  <si>
    <r>
      <t xml:space="preserve">Izrada, dobava i montaža </t>
    </r>
    <r>
      <rPr>
        <b/>
        <sz val="10"/>
        <rFont val="Century Gothic"/>
        <family val="2"/>
        <charset val="238"/>
      </rPr>
      <t>police retrošanka terase i lightboxa prema shemi ST_3.2</t>
    </r>
    <r>
      <rPr>
        <sz val="10"/>
        <rFont val="Century Gothic"/>
        <family val="2"/>
        <charset val="238"/>
      </rPr>
      <t xml:space="preserve">
Ukupne dim su: 300x41 cm, h 145 cm
Pult se sastoji od police izvedenih od čeličnog flaha s čeličnim šipkama. Leđa su od laminiranog mliječnog stakla postavljena na "U" profile u obzidu od vlaknastocementnih ploča. Rasvjeta nije predmet ove stavke. </t>
    </r>
  </si>
  <si>
    <r>
      <t xml:space="preserve">Izrada, dobava i montaža </t>
    </r>
    <r>
      <rPr>
        <b/>
        <sz val="10"/>
        <rFont val="Century Gothic"/>
        <family val="2"/>
        <charset val="238"/>
      </rPr>
      <t xml:space="preserve">okvira vrata prema shemi ST_4.0
</t>
    </r>
    <r>
      <rPr>
        <sz val="10"/>
        <rFont val="Century Gothic"/>
        <family val="2"/>
        <charset val="238"/>
      </rPr>
      <t>Ukupne dim su 100x40 cm, h 290 cm
Ukupne dim su 100x20 cm, h 290 cm
Okvir na dovratniku vrata izveden iz čeličnih flahova. Rasvjeta nije predmet ove stavke.</t>
    </r>
  </si>
  <si>
    <r>
      <t xml:space="preserve">Izrada, dobava i montaža </t>
    </r>
    <r>
      <rPr>
        <b/>
        <sz val="10"/>
        <rFont val="Century Gothic"/>
        <family val="2"/>
        <charset val="238"/>
      </rPr>
      <t xml:space="preserve">niše na ulazu prema shemi ST_5.0
</t>
    </r>
    <r>
      <rPr>
        <sz val="10"/>
        <rFont val="Century Gothic"/>
        <family val="2"/>
        <charset val="238"/>
      </rPr>
      <t>Ukupne dim su 155x25 cm, h 290 cm
Konstrukcija niše obložena je čeličnim flahovima, leđa su izvedena iz kombinacije stakla i plexiglasa. Rasvjeta nije predmet ove stavke.</t>
    </r>
  </si>
  <si>
    <r>
      <t xml:space="preserve">Izrada, dobava i montaža </t>
    </r>
    <r>
      <rPr>
        <b/>
        <sz val="10"/>
        <rFont val="Century Gothic"/>
        <family val="2"/>
        <charset val="238"/>
      </rPr>
      <t xml:space="preserve">garderobnog ormara prema shemi ST_6.0
</t>
    </r>
    <r>
      <rPr>
        <sz val="10"/>
        <rFont val="Century Gothic"/>
        <family val="2"/>
        <charset val="238"/>
      </rPr>
      <t>Ukupne dim su 210x60 cm, h 280 cm
Ormar je izveden iz iverala, boja kao Egger U899 ST 9. U izradu je potrebnu ključiti i tri brave, svaku sa svojim pripadajućim ključem (ključevima). Ručke za otvaranje vratnica, izvedene su iz metala u punoj visini krila.  Rasvjeta nije predmet ove stavke.</t>
    </r>
  </si>
  <si>
    <r>
      <t xml:space="preserve">Izrada, dobava i montaža </t>
    </r>
    <r>
      <rPr>
        <b/>
        <sz val="10"/>
        <rFont val="Century Gothic"/>
        <family val="2"/>
        <charset val="238"/>
      </rPr>
      <t xml:space="preserve">dekor okvira ispred sanitarija prema shemi ST_7.0
</t>
    </r>
    <r>
      <rPr>
        <sz val="10"/>
        <rFont val="Century Gothic"/>
        <family val="2"/>
        <charset val="238"/>
      </rPr>
      <t>Ukupne dim su 78x15 cm, h 228 cm
Okvir iz čeličnih profila s policom iz čeličnog flaha L oblika ovješen za podkostrukciju spuštenog sropa i bočno u zid. Rasvjeta nije predmet ove stavke.</t>
    </r>
  </si>
  <si>
    <r>
      <t xml:space="preserve">Izrada, dobava i montaža </t>
    </r>
    <r>
      <rPr>
        <b/>
        <sz val="10"/>
        <rFont val="Century Gothic"/>
        <family val="2"/>
        <charset val="238"/>
      </rPr>
      <t xml:space="preserve">ormara u ženskim sanitarijama prema shemi ST_9.0
</t>
    </r>
    <r>
      <rPr>
        <sz val="10"/>
        <rFont val="Century Gothic"/>
        <family val="2"/>
        <charset val="238"/>
      </rPr>
      <t>Ukupne dim su 100x30 cm, h 300 cm
Ormar je izveden iz iverala, u sebi ima integriran spremnik za papirnate ručnike te koš za smeće (pričvršćeni na vratnicu ormara). Uzorak kao Egger U899 ST9. Ručke za otvaranje vratnica, izvedene su iz metala u punoj visini krila. Rasvjeta nije predmet ove stavke.</t>
    </r>
  </si>
  <si>
    <r>
      <t xml:space="preserve">Izrada, dobava i montaža </t>
    </r>
    <r>
      <rPr>
        <b/>
        <sz val="10"/>
        <rFont val="Century Gothic"/>
        <family val="2"/>
        <charset val="238"/>
      </rPr>
      <t xml:space="preserve">uredskog radnog stola prema shemi ST_12.0
</t>
    </r>
    <r>
      <rPr>
        <sz val="10"/>
        <rFont val="Century Gothic"/>
        <family val="2"/>
        <charset val="238"/>
      </rPr>
      <t>Ukupne dim su 160x70 cm, h 75 cm
Uredski stol je izveden iz iverala, u sebi ima integriranu ladicu te prostor za kompjuter. Uzorak kao Egger U788 ST9. Ručke za otvaranje vratnica, izvedene su iz metala u punoj visini krila. U cijenu ne ulazi umivaonik i slavina, ali ulazi bušenje rupa za slavine i priprema za montažu umivaonika. Rasvjeta nije predmet ove stavke.</t>
    </r>
  </si>
  <si>
    <r>
      <t xml:space="preserve">Izrada, dobava i montaža </t>
    </r>
    <r>
      <rPr>
        <b/>
        <sz val="10"/>
        <rFont val="Century Gothic"/>
        <family val="2"/>
        <charset val="238"/>
      </rPr>
      <t xml:space="preserve">uredskog ormara za registratore prema shemi ST_13.0
</t>
    </r>
    <r>
      <rPr>
        <sz val="10"/>
        <rFont val="Century Gothic"/>
        <family val="2"/>
        <charset val="238"/>
      </rPr>
      <t>Ukupne dim su 160x60 cm, h 210 cm
Uredski stol je izveden iz iverala uzorak kao Egger U788 ST 9 te služi isključivo za skladištenje registratora. Uzorak zavisi o odabiru investitora. Ručke za otvaranje vratnica, izvedene su iz metala u punoj visini krila. Rasvjeta nije predmet ove stavke.</t>
    </r>
  </si>
  <si>
    <r>
      <t xml:space="preserve">Izrada, dobava i montaža </t>
    </r>
    <r>
      <rPr>
        <b/>
        <sz val="10"/>
        <rFont val="Century Gothic"/>
        <family val="2"/>
        <charset val="238"/>
      </rPr>
      <t xml:space="preserve">ormara za sredstva za čišćenje prema shemi ST_14.0
</t>
    </r>
    <r>
      <rPr>
        <sz val="10"/>
        <rFont val="Century Gothic"/>
        <family val="2"/>
        <charset val="238"/>
      </rPr>
      <t>Ukupne dim su 170x50 cm, h 280 cm
Ormar je izveden iz iverala,uzorak kao Egger U899 ST 9. U izradu je potrebnu ključiti i dvije brave, svaku sa svojim pripadajućim ključem (ključevima). Ručke za otvaranje vratnica, izvedene su iz metala u punoj visini krila. Rasvjeta nije predmet ove stavke.</t>
    </r>
  </si>
  <si>
    <r>
      <rPr>
        <b/>
        <sz val="10"/>
        <rFont val="Century Gothic"/>
        <family val="2"/>
        <charset val="238"/>
      </rPr>
      <t xml:space="preserve">Strojni iskop postojećih slojeva dijela terase na tlu. Stavka obuhvaća uklanjanje svih slojeva na podovima. </t>
    </r>
    <r>
      <rPr>
        <sz val="10"/>
        <rFont val="Century Gothic"/>
        <family val="2"/>
        <charset val="238"/>
      </rPr>
      <t>Predviđa se uklanjanje slojeva te odvoz do kamiona, ukrcaj, te odvoz materijala na deponiju. Nadzor će u fazi izvođenja radova dogovoriti s Izvođačem u kojoj mjeri postoji potreba za izvođenjem ove stavke.
Stavka uključuje sav potreban rad i materijal, te ukrcaj i odvoz materijala na deponiju. U cijenu uključena i cijena deponije.
Obračun po m3 izvedenih radova.</t>
    </r>
  </si>
  <si>
    <t>Barbara Turčić Gajzler, dipl.ing.arh.</t>
  </si>
  <si>
    <t>SANITARNI UREĐAJI</t>
  </si>
  <si>
    <t>INSTALACIJA KANALIZACIJE</t>
  </si>
  <si>
    <t>INSTALACIJA VODOVODA</t>
  </si>
  <si>
    <t xml:space="preserve">    - vrata sanitarija restorana su uključene u kvadraturu :
    - vrata 75/225 cm, 5 kom
</t>
  </si>
  <si>
    <t xml:space="preserve"> - sanitarije restorana ukupno m2</t>
  </si>
  <si>
    <t xml:space="preserve">    - vrata sanitarija za osoblje su uključene u kvadraturu :
    - vrata 70/225 cm, 4 kom
</t>
  </si>
  <si>
    <t xml:space="preserve"> - sanitarije za osoblje ukupno m2</t>
  </si>
  <si>
    <t xml:space="preserve">    - vrata sanitarija plaža su uključene u kvadraturu :
    - vrata 70/225 cm, 3 kom
    - klizna vrata 80/225 - 2 kom</t>
  </si>
  <si>
    <t xml:space="preserve"> - sanitarije plaža ukupno m2</t>
  </si>
  <si>
    <t>Ukupna kvadratura pregrade:</t>
  </si>
  <si>
    <t>Vrata unutar pregrade dimenzija 70/225 cm, 3kom</t>
  </si>
  <si>
    <t>Fiksiranje svih alu profila i sva ostala potrebna učvršćenja izvedena inox vijcima. Inox u brušenoj izvedbi.
DIMENZIJE: 
Ukupna visina 180 cm.
NAČIN OBRADE PROFILA: Obostrano u boji po izboru projektanta.</t>
  </si>
  <si>
    <t xml:space="preserve">KONSTRUKCIJA: Kabine sastavljene od prednje linije koju čine dovratnici s jednokrilnim zaokretnim vratima i bočnih međustijena.
Kabine izrađene od compact ploča debljine 13 mm. Svi rubovi compact ploča završno obrađeni sa skošenim ili polukružno završenim rubovima.
Kabine visine225 cm odignute od poda 15 cm Svi spojevi međustijena i dovratnika sa zidovima, te međustijena sa dovratnicima, izvedeni su sa po tri kutne inox spojnice. Prednja linija ojačana je i ukrućena gornjim alu profilom, učvršćenom za dovratnike inox spojnicama. Dosjed dovratnika i vrata izveden je Z preklopom s ugrađenim silikonskim suzama za bešumno zatvaranje vrata. Kabine odignute od poda inox nogicama visine 15 cm.
Nogice sa mogućnošću regulacije visine te sa ukrasnim inox rozetama za skrivanje regulacionog vijka te vijaka za učvršćenje nogica u pod. Tri spojnice po vratima u inox izvedbi. 
Vrata opremljena leptir bravom i kuglom inox izvedbi, s oznakom položaja slobodno - zauzeto i mogućnošću sigurnosnog otvaranja izvana.
</t>
  </si>
  <si>
    <t>OPIS ELEMENTA : 
Sanitarne stijene sa vratima.
Stijena je izrađena od HPL  compact ploča debljine 13 mm obostrano u boji (visokotlačni prešani laminati HPL sukladno standardu EN 438 TIP CGF sa dvostranom zaštitom od akrilnopoliuretanske smole) na inox okovima.
Stijena se sastoji od kabina i ulaznih vratiju.
Svijetla širina vrata je 70 cm, sa punim panelima između njih.</t>
  </si>
  <si>
    <t>Dobava, izrada i ugradnja sanitarne pregrade sa uključenim vratima. Stavka obuhvaća sve potrebne radove i materijale: nabava, dovoz i ugradnja  sa svim pratećim materijalom i pričvršćenjima.</t>
  </si>
  <si>
    <t xml:space="preserve"> jednakovrijedan proizvod:</t>
  </si>
  <si>
    <t>f) okruglo ogledalo promjera 160 cm s crnim okvirom na podkonstrukciji za izradu linijske rasvjete</t>
  </si>
  <si>
    <t>e) koš za otpadtke</t>
  </si>
  <si>
    <t>c) dispanzer za sapun, sa senzorom</t>
  </si>
  <si>
    <t>b) dispanzer toaletnog papira</t>
  </si>
  <si>
    <t>a) četka za čišćenje WC školjke</t>
  </si>
  <si>
    <t>Dobava i montaža galanterije za sanitarije restorana :</t>
  </si>
  <si>
    <t xml:space="preserve">g) montaža - komplet </t>
  </si>
  <si>
    <t>f) pileta klik/klak</t>
  </si>
  <si>
    <t>e) manžeta sifonska</t>
  </si>
  <si>
    <t>d) ventil kutni kuglasti sa filetrom</t>
  </si>
  <si>
    <t>c) sifon za umivaonik Elegant</t>
  </si>
  <si>
    <t>b) pipa za umivaonik Duravit senzorska visoka (FRA/FS0602SET)</t>
  </si>
  <si>
    <t>a) umivaonik Duravit (037950) ili jednakovrijedan</t>
  </si>
  <si>
    <t>Dobava, prijenos i montaža umivaonika od fajanse I klase zajedno sa odgovarajućom slavinom-mješalicom, kutnim ventilima s rozetom i kapom, kromiranim sifonom, te pripadajućim nosačima i spojnim materijalom. Obračun po komplet ugrađenom umivaoniku.</t>
  </si>
  <si>
    <t xml:space="preserve">d) montaža - komplet </t>
  </si>
  <si>
    <t>c) Duravit D Code pisoar dovod vode (DU/0829300000) ili jednakovrijedno</t>
  </si>
  <si>
    <t>b) elektronika, senzorska, strujna ili jednakovrijedna (DU/WD50070130)</t>
  </si>
  <si>
    <t>a)DuraSystem za pisoar (DU/WD30020000) ili jednakovrijedna</t>
  </si>
  <si>
    <t>Dobava i montaža pisoara od fajanse I klase, sa pripadajućim ventilima, sifonom, nosačem i spojnim materijalom. Obračun po komplet ugrađenom pisoaru.</t>
  </si>
  <si>
    <t>c) Duravit tipkalo bijelo (DU/WD50010110) ili jednakovrijedno</t>
  </si>
  <si>
    <t>b) Durasystem WC vodokotlić konzolni (DU/WD10010000) ili jednakovrijedno</t>
  </si>
  <si>
    <t>a) Daurastyle WC školjka i daska (DU/45510900A1) ili jednakovrijedno</t>
  </si>
  <si>
    <t>Dobava, prijenos i montaža WC školjke od fajanse I klase boje prema izboru investitora - arhitekta, zajedno sa bešumnim vodokotlićem, ventilom Ø 1/2", ispirnom cijevi, odgovarajućom daskom, te spojnim materijalom. Obračun po komplet ugrađenoj WC školjki.</t>
  </si>
  <si>
    <t>f) rukohvat za invalide fiksni lijevi (FRA/CNTX40NL) ili jednakovrijedno</t>
  </si>
  <si>
    <t>e) rukohvat za invalide preklopni sa držačem WC papira (FRA/CNTX73A) ili jednakovrijedno</t>
  </si>
  <si>
    <t>f) ogledalo nagibno zidno Franke dimenzije 600x500x74 mm(ŠxVxD) (FRA/CNTX91) ili jednakovrijedno</t>
  </si>
  <si>
    <t>e) pipa za umivaonik invalidski Franke (FRA/F5LM10101), duža ručka ili jednakovrijedno</t>
  </si>
  <si>
    <t>e) umivaonik invalidski 350*550 Franke (FRA/FS0306001) ili jednakovrijedno</t>
  </si>
  <si>
    <t>d) Toilet seat and cover, soft close (DU0060410000) ili jednakovrijedno</t>
  </si>
  <si>
    <t>c) Durasystem WC vodokotlić konzolni (DU/WD10010000) ili jednakovrijedno</t>
  </si>
  <si>
    <t>b) Duravit tipkalo bijelo (DU/WD50010110) ili jednakovrijedno</t>
  </si>
  <si>
    <t>a) WC školjka D-CODE 360*700 (DU/2228090002) ili jednakovrijedno</t>
  </si>
  <si>
    <t>SANITARIJE RESTORAN</t>
  </si>
  <si>
    <t>f) ogledalo Ikea Lindbyn , dimenzije 60x120 cm</t>
  </si>
  <si>
    <t>d) dispanzer za papirnate ručnike</t>
  </si>
  <si>
    <t>Dobava i montaža galanterije za sanitarrni čvor plaža :</t>
  </si>
  <si>
    <t>e) pipa za umivaonik senzorska niska (FRA/F5EMIX) ili jednakovrijedan</t>
  </si>
  <si>
    <t>d) ormarić umivaonika Durastyle (#DS 9894) ili jednakovrijedan</t>
  </si>
  <si>
    <t>c) ormarić umivaonika Durastyle (#DS 9892) ili jednakovrijedan</t>
  </si>
  <si>
    <t>b) umivaonik Durastyle (#232012) ili jednakovrijedan</t>
  </si>
  <si>
    <t>a) umivaonik Durastyle (#232080) ili jednakovrijedan</t>
  </si>
  <si>
    <t>b) Durasystem WC vodokotlić konzolni ili jednakovrijedno</t>
  </si>
  <si>
    <t>SANITARNI ČVOR PLAŽA</t>
  </si>
  <si>
    <t xml:space="preserve">h) montaža - komplet </t>
  </si>
  <si>
    <t>g) pileta s čepom na lančiću</t>
  </si>
  <si>
    <t>f) manžeta sifonska</t>
  </si>
  <si>
    <t>c) sifon za umivaonik Metal S</t>
  </si>
  <si>
    <t>b) slavina Metropol</t>
  </si>
  <si>
    <t>a) umivaonik Roma 50X44X17 ili jednakovrijedan</t>
  </si>
  <si>
    <t xml:space="preserve"> - komplet umivaonika sa stojećom jednoručnom mješalicom za toplu i hladnu vodu, te kutnim ventilima Ø 1/2", kromiranim sifonom i spojnim materijalom:</t>
  </si>
  <si>
    <t>TEHNIČKA SOBA</t>
  </si>
  <si>
    <t>f) vješalica za odjeću u tuš kabini</t>
  </si>
  <si>
    <t>d) držač za ručnike</t>
  </si>
  <si>
    <t>Dobava i montaža galanterije za sanitarije za osoblje :</t>
  </si>
  <si>
    <t>e) vijci za umivaonik</t>
  </si>
  <si>
    <t>b) Duravit B.1 pipa za umivaonik H 110 ( DU/B110200010) ili jednakovrijedno</t>
  </si>
  <si>
    <t>a) ormarić s umivaonikom 774*435*h850 (OM/LIKE DE80L) ili jednakovrijedno</t>
  </si>
  <si>
    <t>komplet umivaonika sa stojećom jednoručnom mješalicom za toplu i hladnu vodu, te kutnim ventilima Ø 1/2", kromiranim sifonom i spojnim materijalom:</t>
  </si>
  <si>
    <t xml:space="preserve">d) montaža komplet </t>
  </si>
  <si>
    <t>c) tuš garnitura Crometta Vario 0 (HG/26532400) ili jednakovrijedna</t>
  </si>
  <si>
    <t>b) mješalica za tuš (DU/B142300000) ili jednakovrijedna</t>
  </si>
  <si>
    <t xml:space="preserve">  </t>
  </si>
  <si>
    <t>a) komplet tuš kanalica 650 mm, Slim line (VIE/1300027) ili jednakovrijedna</t>
  </si>
  <si>
    <t xml:space="preserve">Dobava i montaža odgovarajuće tuš-kanalice, tuš-mješalice i pokretnim (ili fiksnim) tušem i držačem, te spojnim materijalom. Obračun po komplet ugrađenom tuš postolju s izolacijom (bez opločenja), te odgovarajućom tuš-mješalicom i pripadajućom armaturom. Tuš postolje montirati i izolirati prema prospektnom materijalu i uputama proizvođaća. Sve ostalo prema izboru investitora - arhitekta uključivo točnu izmjeru na licu mjesta, izvedbu prema izmjeri i odobrenju uzorka arhitekta - nadzora. 
Obavezan uzorak komplet kupaonskih elemenata prije izvedbe (odobren po investitoru).
</t>
  </si>
  <si>
    <t>b) elektronika, senzorska, strujna ili jednakovrijedna</t>
  </si>
  <si>
    <t>c) Durasystem WC vodokotlić konzolni ili jednakovrijedno</t>
  </si>
  <si>
    <t>SANITARIJE ZA OSOBLJE</t>
  </si>
  <si>
    <r>
      <rPr>
        <b/>
        <sz val="10"/>
        <rFont val="Century Gothic"/>
        <family val="2"/>
        <charset val="238"/>
      </rPr>
      <t>Ispitivanje</t>
    </r>
    <r>
      <rPr>
        <sz val="10"/>
        <rFont val="Century Gothic"/>
        <family val="2"/>
        <charset val="238"/>
      </rPr>
      <t xml:space="preserve"> instalacije na nepropusnost.</t>
    </r>
  </si>
  <si>
    <t>Dobava i ugrađivanje mastolovca - odjeljivača kuhinjskih ulja i masti tip kao DP 160 "TEH-PROJEKT HIDRO" d.o.o. Rijeka ili jednakovrijedan. Obračun po komadu.</t>
  </si>
  <si>
    <t>Dobava i montaža Grundfos Multilift MD.15.1.4 precrpne stanice za prikupljanje i dizanje otpadnih voda ili jednakovrijedan. Protok pumpe je 250 l/min,15.m3/h.</t>
  </si>
  <si>
    <t>a) ACO Spin slivnik</t>
  </si>
  <si>
    <t>Dobava, prijenos i montaža krovnog slivnika sa bitumenskom manžetom i procjednim prstenom, vezan za hidroizolaciju kako bi se omogućilo otjecanje procjedne i kondenzacijske vode. Stavka uključuje sav potreban rad i materijal.</t>
  </si>
  <si>
    <t>Dobava, prijenos i montaža podnog ACO Multiline kanala s pripadajućom ACO Brickslot V rešetkama za linijsku odvodnju na terasama i svim potrebnim materijalom. Stavka uključuje sav potreban rad i materijal.</t>
  </si>
  <si>
    <t>a) ACO FHD 142 jednodijelni vertikalni slivnik DN 70</t>
  </si>
  <si>
    <t>Dobava, prijenos i montaža podne odvodne inox rešetke ( u kuhinji restorana), vel.cca 40/40 cm, sa sifonom i to:</t>
  </si>
  <si>
    <t>Dobava i montaža odvoda - sifona za perilice (kuhinja) zajedno sa kromiranom maskom kao HL 400, HL 440, (ili HL 406) i sl. ili jednakovrijedne kvalitete.</t>
  </si>
  <si>
    <t>kapa za odzračivanje</t>
  </si>
  <si>
    <t>Nabava, doprema i montaža kapa za odzračivanje koji se postavljaju na krovu. Komplet.</t>
  </si>
  <si>
    <t>vanjska revizijska okna s uljnim poklopcem</t>
  </si>
  <si>
    <t>unutarnja revizijska okna s uljnim poklopcem</t>
  </si>
  <si>
    <t>Nabava,doprema i montaža revizijskih okana sa uljnim poklopcem. Poklopac od visokokvalitetnog materijala od nehrđajućeg čelika INOX AISI 304. Šaht od dva dijela, 1.vanjski dio (okvir) sa žlijebom u kojeg možemo uliti ulje/mast koja služi kao brtva i zatvor protiv neugodnih mirisa, i 2. unutarnji dio (uložak/poklopac) sa dnom od INOX-a u koji se ugradi beton/blokovi za popločavanje, pločice ili vanjska pdona obloga. Komplet sa svim radom i materijalom, te fazonskim komadima.</t>
  </si>
  <si>
    <t>Ø 50</t>
  </si>
  <si>
    <t>Ø 75</t>
  </si>
  <si>
    <t>Ø 110</t>
  </si>
  <si>
    <t>Ø 125</t>
  </si>
  <si>
    <t>Ø 160</t>
  </si>
  <si>
    <r>
      <t>Nabava, doprema i montaža plastičnih</t>
    </r>
    <r>
      <rPr>
        <b/>
        <sz val="10"/>
        <rFont val="Century Gothic"/>
        <family val="2"/>
        <charset val="238"/>
      </rPr>
      <t xml:space="preserve"> bešumnih kanalizacionih cijevi i fazonskih komada</t>
    </r>
    <r>
      <rPr>
        <sz val="10"/>
        <rFont val="Century Gothic"/>
        <family val="2"/>
        <charset val="238"/>
      </rPr>
      <t xml:space="preserve"> na kolčak za izvedbu temeljne kanalizacije, vertikala te spojeva sa sanitarnim uređajima, kao i horizontala za odvodnju oborinskih voda. Komplet sa svim radom i materijalom, te fazonskim komadima.</t>
    </r>
  </si>
  <si>
    <t xml:space="preserve">INSTALACIJA KANALIZACIJE </t>
  </si>
  <si>
    <t>Ispitivanje instalacije na nepropusnost pod tlakom od 15 bara. u trajanju od 2 sata,ispitivanje se vrši bez montiranih armatura. Krajevi cijevi zatvaraju se čepovima.</t>
  </si>
  <si>
    <t>prelazni komad Ø2" - PPR 50</t>
  </si>
  <si>
    <t>slavina za ispust vode   kom 1</t>
  </si>
  <si>
    <t>kuglasti ventil   kom 2</t>
  </si>
  <si>
    <t>prelazni komad Ø1" - PPR 32</t>
  </si>
  <si>
    <t>Nabava, doprema i ugradba opreme unutar vodomjernog okna za vodovodnu i hidrantsku mrežu, te spajanje vodomjera. Cijena obuhvaća rad i materijal, osim vodomjera.</t>
  </si>
  <si>
    <t>a) Ø 2" (50mm)</t>
  </si>
  <si>
    <t>Na hidrantsku mrežu ne ugrađivati ventile.</t>
  </si>
  <si>
    <r>
      <t>U cijenu uključiti i pripomoć</t>
    </r>
    <r>
      <rPr>
        <sz val="10"/>
        <rFont val="Century Gothic"/>
        <family val="2"/>
        <charset val="238"/>
      </rPr>
      <t xml:space="preserve"> kod ugradnje vodovodnih cijevi, uključujući sva potrebna štemanja šliceva-prodora, pripasivanja, upotrebu pokretnih skela i sl.</t>
    </r>
  </si>
  <si>
    <t xml:space="preserve">Dobava, prijenos i montaža čelično-pocinčanih vodovodnih cijevi hidrantske požarne mreže za unutarnje hidrante (u objektu) zajedno sa pripadajućim fazonskim komadima i brtvenim materijalom nazivnog tlaka 1,6 MPa. 
Kod unutarnje hidrantske požarne mreže za gašenje požara ne smije doći do propuštanja vode kod ispitnog tlaka od 1,6 MPa, niti do pucanja kod tlaka od 2,4 MPa, sukladno “Pravilniku o hidrantskoj mreži za gašenje požara” NN RH br. 8/2006 članak 18.   
U cijenu izvedbe cjevne mreže uključiti kompletan spojni i brtveni materijal i odgovarajuću izolaciju - u vertikalnim šahtovima i spuštenom stropu filc, u podu - terenu dekoradel traka, a vidljive cijevi oličiti temeljnom i uljnom bojom u tonu prema izboru arhitekta (ili izolacija armafleksom i al. limom).  </t>
  </si>
  <si>
    <t xml:space="preserve"> - manometar s trokrakom slavinom (0-10 bara)</t>
  </si>
  <si>
    <t>DN15 (Ø 20)</t>
  </si>
  <si>
    <t>DN20 (Ø 25)</t>
  </si>
  <si>
    <t xml:space="preserve"> - nepovratni ventili</t>
  </si>
  <si>
    <t xml:space="preserve"> - ventili za punjenje i pražnjenje</t>
  </si>
  <si>
    <t>DN25 (Ø 32)</t>
  </si>
  <si>
    <t xml:space="preserve"> - kuglaste slavine</t>
  </si>
  <si>
    <t>Nabava, doprema i montaža armature na strani sanitarne vode u tehničkoj sobi. Prema strojarskoj shemi u strojarskom dijelu projekta.</t>
  </si>
  <si>
    <t xml:space="preserve">PPR 25 - 3/4" </t>
  </si>
  <si>
    <t xml:space="preserve">PPR 20 - 1/2" </t>
  </si>
  <si>
    <t>Nabava, doprema i montaža slobodno protočnih kuglastih ventila koji se ugrađuju ispred svakog izljevnog mjesta sa kromiranom kapom i rozetom.</t>
  </si>
  <si>
    <t xml:space="preserve">PVCØ 50 </t>
  </si>
  <si>
    <r>
      <t>Nabava, doprema i montaža</t>
    </r>
    <r>
      <rPr>
        <b/>
        <sz val="10"/>
        <rFont val="Century Gothic"/>
        <family val="2"/>
        <charset val="238"/>
      </rPr>
      <t xml:space="preserve"> polipropilenskih cijevi</t>
    </r>
    <r>
      <rPr>
        <sz val="10"/>
        <rFont val="Century Gothic"/>
        <family val="2"/>
        <charset val="238"/>
      </rPr>
      <t xml:space="preserve"> za instalaciju vidivodnih cijevi za sanitarnu pitku vodu, prema EN ISO 15874 sa svim potrebnim spojnicama, fitinzima, ovješenjem izolacijom te spojnim i brtvenim materijalom. Izolacija cijevi u zidnim usjecima od 4 mm, a vidljive cijevi od 9 mm. Cijevi u tlu izvesti u zaštitnoj PVCØ 50 mm. U stvaci uračunat sav potreban materijal, rad i izolacija. </t>
    </r>
  </si>
  <si>
    <t>Utovar i odvoz viška materijala  na općinsku deponiju do 15 km.</t>
  </si>
  <si>
    <t xml:space="preserve">Izrada upojnih bunara od krupnog kamenog materijala sa zaštitom od geotekstila. Bunar treba biti dimenzija 1,5x1,5x1,5. Završno se upojni bunar može prekriti zemljom. U cijenu uključen strojni iskop potrebne jame, ručno slaganje krupnog kamenja i oblaganje geotekstilom. </t>
  </si>
  <si>
    <t>Obračun po komadu ugrađenog poklopca.</t>
  </si>
  <si>
    <t>Obračun po komadu ugrađenog poklopca dimenzija 500x500mm. Jedinična cijena stavke uključuje sav potreban rad i materijal, pomoćna sredstva i transporte za izvedbu stavke.</t>
  </si>
  <si>
    <r>
      <t>Dobava, doprema i ugradnja l</t>
    </r>
    <r>
      <rPr>
        <b/>
        <sz val="10"/>
        <rFont val="Century Gothic"/>
        <family val="2"/>
        <charset val="238"/>
      </rPr>
      <t>ijevano željeznog kanalskog poklopca iznad kondenznih lonaca - PLIN</t>
    </r>
    <r>
      <rPr>
        <sz val="10"/>
        <rFont val="Century Gothic"/>
        <family val="2"/>
        <charset val="238"/>
      </rPr>
      <t>, vel. 500x500mm, uključivo i  okvir, nosivosti</t>
    </r>
    <r>
      <rPr>
        <sz val="10"/>
        <color rgb="FFFF0000"/>
        <rFont val="Century Gothic"/>
        <family val="2"/>
        <charset val="238"/>
      </rPr>
      <t xml:space="preserve"> </t>
    </r>
    <r>
      <rPr>
        <sz val="10"/>
        <rFont val="Century Gothic"/>
        <family val="2"/>
        <charset val="238"/>
      </rPr>
      <t>250kN. U cijenu stavke uračunat sav potreban rad i materijal.</t>
    </r>
  </si>
  <si>
    <t>Obračun po komadu komplet izvedene stavke.</t>
  </si>
  <si>
    <t>U cijenu je uračunat sav potreban rad i materijal, kao i potrebna oplata, armatura (prema nacrtnoj dokumentaciji).</t>
  </si>
  <si>
    <t>U svježu betonsku masu ugraditi odmah okvir poklopaca. Visinski položaj poklopca uskladiti s kotom terena.</t>
  </si>
  <si>
    <r>
      <t>Betoniranje zidova i armirano betonske ploče za</t>
    </r>
    <r>
      <rPr>
        <b/>
        <sz val="10"/>
        <rFont val="Century Gothic"/>
        <family val="2"/>
        <charset val="238"/>
      </rPr>
      <t xml:space="preserve"> kondenzni lonac - PLIN</t>
    </r>
    <r>
      <rPr>
        <sz val="10"/>
        <rFont val="Century Gothic"/>
        <family val="2"/>
        <charset val="238"/>
      </rPr>
      <t xml:space="preserve"> u C25/30. U cijenu je uključena izrada, postava i skidanje oplate, te prijenos i ugradnja i naknadno održavanje betona. Okno je svijetlih tlocrtnih dimenzija 60x60cm, dubine 100cm. Debljina stjenke je 15cm, a debljina ploče 15cm. Dno okna se ne betonira. U stavku je uključena dobava, doprema, čišćenje, postavljanje i vezivanje betonskog željeza te potrebna konstruktivna armatura RA 400/500 i MA 500(Q -335).</t>
    </r>
  </si>
  <si>
    <t>svjetli otvor 80×100</t>
  </si>
  <si>
    <r>
      <t xml:space="preserve">Izgradnja </t>
    </r>
    <r>
      <rPr>
        <b/>
        <sz val="10"/>
        <rFont val="Century Gothic"/>
        <family val="2"/>
        <charset val="238"/>
      </rPr>
      <t>vodomjernog okna</t>
    </r>
    <r>
      <rPr>
        <sz val="10"/>
        <rFont val="Century Gothic"/>
        <family val="2"/>
        <charset val="238"/>
      </rPr>
      <t xml:space="preserve"> iz vodonepropusnog  betona C30/37 sa  zaglađenim plohama (vodonepropusna cem. glazura) u odgovarajućoj obostranoj oplati i oplata za ploču, potrebno betonsko željezo Q-mreža, ljev. želj. poklopac 60x60 cm sa protuokvirom razred opterećenja B125, penjalice iz bet. želj. 18 mm, uključivo beton sa postavom i demontažom oplate </t>
    </r>
  </si>
  <si>
    <t>podložni beton</t>
  </si>
  <si>
    <r>
      <t xml:space="preserve">Dobava i ugradnja </t>
    </r>
    <r>
      <rPr>
        <b/>
        <sz val="10"/>
        <rFont val="Century Gothic"/>
        <family val="2"/>
        <charset val="238"/>
      </rPr>
      <t>podložnog betona</t>
    </r>
    <r>
      <rPr>
        <sz val="10"/>
        <rFont val="Century Gothic"/>
        <family val="2"/>
        <charset val="238"/>
      </rPr>
      <t xml:space="preserve"> C12/15 debljine 10,0 cm za revizijska okna.</t>
    </r>
  </si>
  <si>
    <t>šlicevi</t>
  </si>
  <si>
    <t>prodori</t>
  </si>
  <si>
    <t>Građevinski radovi bušenja konstruktivnih elemenata i izrada šliceva za polaganje instalacija</t>
  </si>
  <si>
    <r>
      <t>m</t>
    </r>
    <r>
      <rPr>
        <vertAlign val="superscript"/>
        <sz val="10"/>
        <rFont val="Century Gothic"/>
        <family val="2"/>
        <charset val="238"/>
      </rPr>
      <t>3</t>
    </r>
  </si>
  <si>
    <t>Zatrpavanje rova probranim materijalom iz iskopa ili jalovinom. Zatrpavanje se vrši nakon ispitavanja instalacija u slojevima od 30 cm s potrebnim ručnim nabacivanjem i vlaženjem materijala. Zbijenost treba biti min. Me = 40 MN/m2. Jedinična cijena stavke uključuje sav potreban rad, materijal, pomoćna sredstva i transporte za izvedbu opisanog rada.</t>
  </si>
  <si>
    <r>
      <t xml:space="preserve">Nabava, doprema, razastiranje i zbijanje </t>
    </r>
    <r>
      <rPr>
        <b/>
        <sz val="10"/>
        <rFont val="Century Gothic"/>
        <family val="2"/>
        <charset val="238"/>
      </rPr>
      <t>pijeska</t>
    </r>
    <r>
      <rPr>
        <sz val="10"/>
        <rFont val="Century Gothic"/>
        <family val="2"/>
        <charset val="238"/>
      </rPr>
      <t xml:space="preserve"> veličine frakcije 0-4 mm uz nabijanje, duž rova za instalacije, vodovoda i kanalizacije za posteljicu i zaštitnu oblogu. Najprije izvesti donji sloj posteljice debljine 10 cm, na koji se polaže cijev, zatim izvesti bočno zatrpavanje i na kraju 15 cm iznad tjemena cijevi. Zbijenost treba biti min. Me = 40 MN/m2. Deponiju za odlaganje viška materijala osigurava izvođač. Jedinična cijena stavke uključuje sav potreban rad, materijal i transporte za kompletnu izvedbu. Obračun po m</t>
    </r>
    <r>
      <rPr>
        <vertAlign val="superscript"/>
        <sz val="10"/>
        <rFont val="Century Gothic"/>
        <family val="2"/>
        <charset val="238"/>
      </rPr>
      <t>3</t>
    </r>
    <r>
      <rPr>
        <sz val="10"/>
        <rFont val="Century Gothic"/>
        <family val="2"/>
        <charset val="238"/>
      </rPr>
      <t xml:space="preserve"> izvedene podloge.</t>
    </r>
  </si>
  <si>
    <r>
      <t>Široki iskop</t>
    </r>
    <r>
      <rPr>
        <sz val="10"/>
        <rFont val="Century Gothic"/>
        <family val="2"/>
        <charset val="238"/>
      </rPr>
      <t xml:space="preserve">, na površini planirane gradnje za </t>
    </r>
    <r>
      <rPr>
        <b/>
        <sz val="10"/>
        <rFont val="Century Gothic"/>
        <family val="2"/>
        <charset val="238"/>
      </rPr>
      <t>upojne bunare, separator ulja i masti i okna za smještaj potopnih pumpi,</t>
    </r>
    <r>
      <rPr>
        <sz val="10"/>
        <rFont val="Century Gothic"/>
        <family val="2"/>
        <charset val="238"/>
      </rPr>
      <t xml:space="preserve"> te vađenje nasipnog materijala u terenu III-V ktg sa djelomičnim odlaganjem materijala na parceli. Stavka obuhvaća i strojno planiranje terena prema projektu na projektiranu kotu sa točnošću +/- 5 cm, te razastiranje materijala iz iskopa uz potrebno odvajanje različite vrste materijala, te potrebno zbijanje.</t>
    </r>
  </si>
  <si>
    <r>
      <t xml:space="preserve">Strojno ručni </t>
    </r>
    <r>
      <rPr>
        <b/>
        <sz val="10"/>
        <rFont val="Century Gothic"/>
        <family val="2"/>
        <charset val="238"/>
      </rPr>
      <t>iskop kanala za instalacije dovodne i kanalizacijske mreže, odvodnje oborinske vode te revizijskih okna</t>
    </r>
    <r>
      <rPr>
        <sz val="10"/>
        <rFont val="Century Gothic"/>
        <family val="2"/>
        <charset val="238"/>
      </rPr>
      <t xml:space="preserve">, </t>
    </r>
    <r>
      <rPr>
        <b/>
        <sz val="10"/>
        <rFont val="Century Gothic"/>
        <family val="2"/>
        <charset val="238"/>
      </rPr>
      <t>izvan objekta</t>
    </r>
    <r>
      <rPr>
        <sz val="10"/>
        <rFont val="Century Gothic"/>
        <family val="2"/>
        <charset val="238"/>
      </rPr>
      <t xml:space="preserve"> u nasipu III-V ktg, uključivo sa svim potrebnim razupiranjem i osiguranjem od zarušavanja, eventualno crpljenje podzemnih i atmosferskih voda, dubina iskopa do 1,2 m, širine do 0,8 m.. Dno kanala isplanirati s točnošću +/- 3 cm.   Jedinična cijena stavke uključuje sav potreban rad za kompletnu izvedbu iskopa. </t>
    </r>
  </si>
  <si>
    <t>VODOVODNA I KANALIZACIJSKA INSTALACIJA</t>
  </si>
  <si>
    <t>b) kuhinjske lajsne - holker</t>
  </si>
  <si>
    <t xml:space="preserve">Dobava, Samostojećeg električnog ormara +RO, metalne izvedbe, 2-vrata metalna, preporučene dimenzije 1600x1200x400 (VxŠxD), ugradnja na pod. Obavezno označavanje i znakovi opasnosti od električnog udara. U ormar se ugrađuje oprema sukladno strujnoj shemi u projektu 622/I-19 
</t>
  </si>
  <si>
    <t>Sabirnički sustav do 250A</t>
  </si>
  <si>
    <t>Montaža i spajanje RO  razdjelnika</t>
  </si>
  <si>
    <t>1.3.</t>
  </si>
  <si>
    <t>Dobava, udarnog tipkala za isključenje električne energije u slučaju požara. Tipkalo u IP67 zaštiti, sa staklom, crvene boje, montiraju se sukladno projektu na vanjsku fasadu pored gospodarskog izlaza i strojarnice. U cijenu uključiti spojni materijal i montažu. Tipkalo isključuju prekidač u GRO razdjelniku sukladno shemi.</t>
  </si>
  <si>
    <t>1.4.</t>
  </si>
  <si>
    <t>Montaža udarnih IPR tipkala</t>
  </si>
  <si>
    <t xml:space="preserve">Dobava glavnog napojnog voda od NYY 4x95mm2. Novi kabel se polaže od postojeće niše SRO do novog RO ormara. </t>
  </si>
  <si>
    <t>2.3.</t>
  </si>
  <si>
    <t>Dobava zaštitnog Cu50 bakrenog užeta. Polaže se od postojeće niše SRO do novog RO ormara te do kabelskih zdenca i uzemljenje ograde spremnika plina, u cijenu uključiti 10 spojnica</t>
  </si>
  <si>
    <t>2.4.</t>
  </si>
  <si>
    <t>Dobava zaštitne koorugiran cijevi za teška mehanička opterećenja. Vanjski promjer D160 Polaže se od postojeće niše SRO do novog RO ormara te do kabelskih zdenca</t>
  </si>
  <si>
    <t>2.5.</t>
  </si>
  <si>
    <t>Dobava zaštitne koorugiran cijevi za teška mehanička opterećenja. Vanjski promjer D110 Polaže se od postojeće komunikacijskog zdenca do novog KRO komunikacijskog ormara.</t>
  </si>
  <si>
    <t>2.6.</t>
  </si>
  <si>
    <t xml:space="preserve">Izrada ili dobava betonskog kabelskog zdenca, preporučenih dimenzija 100x100x60cm (DxŠxV) sa poklopcem 60x60cm za pješačke zone 150kN. Zdenac mora sadržavati kabelske izlaze i drenažu za odvod oborinske vode. </t>
  </si>
  <si>
    <t>2.7.</t>
  </si>
  <si>
    <t>Dobava tipskog stupića za uzemljenje plinskih cisterni prilikom iskrcaja plina u spremnik. Stupić sadrži sklopku u Ex izvedbi te 10m vodiča sa klještima. Povezuje se na bakreno uže unutar kabelskog zdenca.</t>
  </si>
  <si>
    <t>2.8.</t>
  </si>
  <si>
    <t>Radovi ugradnje i spajanja tipskog stupića za uzemljenje plinskih cisterni</t>
  </si>
  <si>
    <t>2.9.</t>
  </si>
  <si>
    <t>Radovi čišćenja i servisiranja postojeće SRO niše te spajanje novog kabela napajanja</t>
  </si>
  <si>
    <t>2.10.</t>
  </si>
  <si>
    <t>Polaganje instalacijskih cijevi, kabela i zaštitnog užeta, te spajanje istih. U cijenu uključiti 2xkabelski završetak za 4x95</t>
  </si>
  <si>
    <t>2.11.</t>
  </si>
  <si>
    <t>Iskop kabelskog rova širine 50cm i dubine 50cm, pješčana posteljica 10cm ispod cijevi te 10cm iznad cijevi, polaganje bakrenog užeta direktno u kanala, uvlačenje u zdence, te ztrpavanje i vrćanje u prvobitno stanje.</t>
  </si>
  <si>
    <t>Montaža i spajanje priključnica</t>
  </si>
  <si>
    <t>3.6.</t>
  </si>
  <si>
    <t>3.7.</t>
  </si>
  <si>
    <t>3.8.</t>
  </si>
  <si>
    <t>3.9.</t>
  </si>
  <si>
    <t>Dobava instalacijskih kutija promjer 60</t>
  </si>
  <si>
    <t>Dobava instalacijskih kutija 100x100mm IP67</t>
  </si>
  <si>
    <t>Montaža i spajanje instalacijskih kutija</t>
  </si>
  <si>
    <t>NYM-J 2x1,5 mm2/Cs20</t>
  </si>
  <si>
    <t>NYY-J 3x1,5 mm2/Cs20</t>
  </si>
  <si>
    <t>Montaža i spajanje kabela</t>
  </si>
  <si>
    <t>Kabel UTP cat 6 polaganje u CS25 cijev</t>
  </si>
  <si>
    <t>Montaža i spajanje UTP kabela</t>
  </si>
  <si>
    <t>Dobava, isporuka i ugradnja BD-SERVERSKI metalni  samostojeći  ormar, 42U, 800x1000x2000, prednje 19" šine, sa staklenim prednjim vratima, s filtriranim otvorima za ventilaciju na oba boka, s ventilatorom na gornjem otvoru za ventilaciju, s mogućim uvodom kabela odozgo i odozdo, s cilindar bravicom i ručkom, sa letvom za uzemljenje i uzemljenim svim metalnim dijelovima, PoE protokola za WiFi rutere</t>
  </si>
  <si>
    <t>TS8 šarniri za bočne strane, pak=6</t>
  </si>
  <si>
    <t>pak</t>
  </si>
  <si>
    <t>TS8 bočne stranice 2000×1000</t>
  </si>
  <si>
    <t>par</t>
  </si>
  <si>
    <t>TS8 perforirani krov za uvod kabela 800×1000</t>
  </si>
  <si>
    <t>Vent ploča 800×800/900/1000, 2 vent/term</t>
  </si>
  <si>
    <t>TS8 19" nosač 42U</t>
  </si>
  <si>
    <t>TS8 nosač po širini za 19"/mert.2/pak</t>
  </si>
  <si>
    <t>Sabirnica za uzemljenje</t>
  </si>
  <si>
    <t>TS set za uzemljenje</t>
  </si>
  <si>
    <t>Utična letva (7) 1U</t>
  </si>
  <si>
    <t>Vertikalni kabelski kanal 42U</t>
  </si>
  <si>
    <t>Vodilice kabela 1U</t>
  </si>
  <si>
    <t>Vijak M6x16, pak=50</t>
  </si>
  <si>
    <t>Matica M6, pak=50</t>
  </si>
  <si>
    <t>Montaža samostojećeg ormara s izradom uzemljenja svih dijelova na zajedničku sabirnicu</t>
  </si>
  <si>
    <t>Ugradnja i spajanje ventilatorskog krova s termostatom</t>
  </si>
  <si>
    <t>Priključak KO na razvodnu ploču i uzemljenje</t>
  </si>
  <si>
    <t>Spajanje i montaža komunikacijskog ormara</t>
  </si>
  <si>
    <t>6.5.</t>
  </si>
  <si>
    <t>DobavaCAT 6 LAN priključnica, u cijenu uključiti sav spojni materijal i podžbuknu kutiju. Modularni program</t>
  </si>
  <si>
    <t>6.6.</t>
  </si>
  <si>
    <t>Spajanje i montaža LAN priključnica</t>
  </si>
  <si>
    <t>6.7.</t>
  </si>
  <si>
    <t>Dobava WiFi access pointa, PoE, nazidna montaža</t>
  </si>
  <si>
    <t>6.8.</t>
  </si>
  <si>
    <t xml:space="preserve">Spajanje i programiranje WiFi </t>
  </si>
  <si>
    <t>Dobava, isporuka i ugradnja uređaja za besprekidno napajanje UPS  Izlazna snaga 600 W,  Pure sinewave, izlazni napon 230 V, ulazni napon 230 V,</t>
  </si>
  <si>
    <t>Mjerenje buke sustava ozvučenja sa limitiranjem od strane ovlaštene osobe</t>
  </si>
  <si>
    <t>Ispitivanje funkcionalnosti sigurnosne rasvjete i tipkala za isklop električne energije  te izdavanje zapisnika o pregledu i ispitivanju od strane ovlaštene osobe.</t>
  </si>
  <si>
    <t>Mjerenje razine osvjeteljenosti sukladno tehničkoj normi te izdavanje zapisnika o mjerenju od strane ovlaštene osobe.</t>
  </si>
  <si>
    <t>Obuka osoblja za rad sa multimedijalnim sustavom</t>
  </si>
  <si>
    <t>8.1.</t>
  </si>
  <si>
    <t>Dobava, Plosnati vodič od pocinčane trake za uzemljivač FeZn 25x4, za zgradu i ogradu plinskog spremnika</t>
  </si>
  <si>
    <t>8.2.</t>
  </si>
  <si>
    <t>Dobava  Križna spojnica od nehrđajućeg čelika za uzemljivač</t>
  </si>
  <si>
    <t>8.3.</t>
  </si>
  <si>
    <t>8.4.</t>
  </si>
  <si>
    <t>Dobava, Nabava zaštitne trake ili zaštitni sloj "bitumen", od spoja na uzemljivač do visine 20cm iznad izlaza iz poda novog okruglog vodiča odvoda</t>
  </si>
  <si>
    <t>8.5.</t>
  </si>
  <si>
    <t>Dobava , Nabava spojnice - mjerni spoj za okrugli vodič, mjerni spoj je na spoju krovnih hvataljki i vertikalnog odovoda sustava spojnice za aluminijski vodič φ8mm i FeZn vodič φ8mm</t>
  </si>
  <si>
    <t>8.6.</t>
  </si>
  <si>
    <t>8.7.</t>
  </si>
  <si>
    <t>Dobava, Nabava nosača, okruglog vodiča φ8mm, od nehrđajućeg čelika za rubni lim debljine do 5mm za učvršćivanje odvoda na oluk krova.</t>
  </si>
  <si>
    <t>8.8.</t>
  </si>
  <si>
    <t>8.9.</t>
  </si>
  <si>
    <t>Nabava  okruglog vodiča od aluminija φ8mm, za krovne hvataljke, postavljanje na nosače.</t>
  </si>
  <si>
    <t>8.10.</t>
  </si>
  <si>
    <t>Nabava a nosača okruglog vodiča φ8mm za ravni i kosi krov, ugradnja svakih 1m po krovu zgrade.</t>
  </si>
  <si>
    <t>8.11.</t>
  </si>
  <si>
    <t>Nabava  križne spojnice za aluminijski vodič φ8mm</t>
  </si>
  <si>
    <t>8.12.</t>
  </si>
  <si>
    <t>8.13.</t>
  </si>
  <si>
    <t>8.14.</t>
  </si>
  <si>
    <t>Radovi montaže sustava zaštite od munje</t>
  </si>
  <si>
    <t>UKUPNO 8 :</t>
  </si>
  <si>
    <t>SUSTAV OZVUČENJA</t>
  </si>
  <si>
    <t>DobavaInternet radio reproduktor, USB / SD / DLNA media player. Upravljiv iz web browsera ili iOS / Android aplikacije. 1 stereo nebalansirani izlaz. WiFi ili Ethernet veza. 2x GPI. Dimenzije: 241 x 44 x 152 mm. 1/2 1 HE 19''. 680g. tip kao Ecler Eplayer1</t>
  </si>
  <si>
    <t>Dobava Adapter za montažu 2 uređaja 1/2 1HE u 19'' 1HE. tip kao Ecler UHRMKIT</t>
  </si>
  <si>
    <t>Dobava, Profesionalni stereo reproduktor, FM radio, USB, SD kartica, ugrađen Bluetooth. Stereo balansirani izlaz (XLR), nebalansirani izlaz (RCA). Dimenzije: 44 x 435 x 132mm, 1,4 kg. tip kao Ecler eSAS-BT</t>
  </si>
  <si>
    <t>Dobava, Audio matrica, 2 mic/line ulaza sa prioritetom, 2 balansirana mic/line ulaza, 2 nebalansirana stereo linijska ulaza, 8 ulaza za upravljački panel sa linijskim ulazom, 8 balansiranih izlaza zona ( 4 stereo ), Limit za svaku izlaznu zonu, upravljiva iz internet preglednika, iOS aplikacije, Android aplikacije, RS-232, zidnih panela, dimenzije: (ŠxVxD) 482x88x210mm, 19'' 2HE, 3,7 kg. tip kao Ecler HUB1408</t>
  </si>
  <si>
    <t>Dobava, Višekanalno pojačalo za instalacije, 4 x 80W - 4ohm, mogućn, tip kao Powersoft Mezzo 324Aost prebacivanja na 80W - 100V po svakom kanalu, 2 ohm stabilan, DSP / MATRIX 4x4, upravljivo preko LAN mreže, napajanje sa PFCom, Power Sharing, Green Power, 1/2 1HE tip kao Powersoft Mezzo 324A</t>
  </si>
  <si>
    <t>Mrežni preklopnik, 8 portova 10/100/1000</t>
  </si>
  <si>
    <t>Dobava, Metalni zidni ormar sa staklenim vratima, 19'' 9HE, dubina 450mm, tip kao Triton Delta</t>
  </si>
  <si>
    <t>Ugradnja opreme u 19'' ormar i ožičavanje ormara</t>
  </si>
  <si>
    <t>Panel napajanja 8x220V AC, sa prekidačem, za ugradnju u 19'' ormare</t>
  </si>
  <si>
    <t>Nabava, Stropni ugradbeni zvučnik, 8" dvostazni, 10W/20W/40W -100V, dimenzije d1-235 / d2-270, dubina 95mm, bijele boje  RAL 9016 , Tip kao P.audio CS-8,5</t>
  </si>
  <si>
    <t>Nabava Vodotjesna (IP65) plastična nadgradna kutija bijele boje, 5.25"+1/2", 50W RMS/8Ohm, 3kg, 100V trafo tap – 2.5/5/10/15/30W, 230x155x160mm, U nosač – Stainless, tip kao P.audio PAW-7000</t>
  </si>
  <si>
    <t>Nabava Vodotjesni (IP65) okrugli ugradbeni zvučnik bijele boje, 6.5" coax, Max SPL: 102dB/15W, 100V trafo tap – 1.25/2.5/5/10/15W, dimenzije za ugradnju d1-190/d2-225/ dubina – 75 mm, testiran na UV i slanu vodu, tip kao P.audio PAW-62C15</t>
  </si>
  <si>
    <t>Zidni panel / audio mixer sa jednim stereo nebalansiranim ulazom i jednim mikrofonskim ulazom. Podešavanje glasnoće svakog pojedinog ulaza. Bass - treble kontrole na mikrofonskom ulazu. Programibilna prioritetna funkcija na mikrofonskom ulazu. Mogućnost povezivanja sa upravljačkim panelom i prijenosa audio signala putem jednog Cat.5e kabela. Dimenzije: 86 x 38 x 86mm. 125g. tip kao Ecler WpaMIXT</t>
  </si>
  <si>
    <t>Zvučnički kabel, prozirni, instalacijski,  3.5x7mm, 13.7 ohm/km, 2x1,3 mm2, tip kao P.audio SR 2x1,3</t>
  </si>
  <si>
    <t>Kabel FTP Cat.6</t>
  </si>
  <si>
    <t>Polaganje kablova, Montaža opreme na ispitanu i provučenu instalaciju,  Sitni potrošni materijal</t>
  </si>
  <si>
    <t>komplet</t>
  </si>
  <si>
    <t>8</t>
  </si>
  <si>
    <t xml:space="preserve">Dobava, ovjesne svjetiljke za unutarnju montažu s difuznom svjetlosnom distribucijom. Svjetiljka S1 sastoji se od tri dijela, različitih dimenzija. Svi dijelovi svjetiljke sferičnog su oblika, izrađeni od puhanog stakla, kristalni finiš. Dimenzije manje sfere fi12cm, dimenzije srednje sfere fi14cm, dimenzije velike sfere fi18cm. U kompletu s ovjesom maksimalne duljine l=400cm. LED sustav maksimalne snage 3x1W. Minimalni svjetlosni tok svjetiljke 450lm. Temperatura boje 2700K, uzvrat boja minimalno CRI90. Konzistentnost temperature boje MacAdam step 3. Stupanj mehaničke zaštite minimalno IP20. U kompletu sa 350mA driverom. Sa svim potrebnim priborom, priključnim materijalom i elementima. Oznaka u projektu "S1".
</t>
  </si>
  <si>
    <t>4.2.</t>
  </si>
  <si>
    <t>Montaža i spajanje S1 svjetiljke</t>
  </si>
  <si>
    <t xml:space="preserve">Dobava  ugradne svjetiljke s direktnom svjetlosnom distribucijom. Kut snopa svjetlosti 35°. Kućište svjetiljke izrađeno od metala u bijeloj RAL9003 boji. Dimenzije svjetiljke fi84x85mm. Masa svjetiljke maksimalno 0.31kg. U kompletu s LED predspojnom napravom 500mA. LED sustav maksimalne snage 12W. Životni vijek izvora minimalno 50.000 sati L80. Minimalni izlazni svjetlosni tok svjetiljke 770lm. Temperatura boje 3000K, uzvrat boja minimalno CRI90. Stupanj mehaničke zaštite minimalno IP20. Sa svim potrebnim priborom, priključnim materijalom i elementima. Oznaka u projektu "S2".
</t>
  </si>
  <si>
    <t>Montaža i spajanje S2 svjetiljke</t>
  </si>
  <si>
    <t xml:space="preserve">Dobava ugradne stropne svjetiljke s direktnom svjetlosnom distribucijom. Kut snopa svjetlosti 20°. Montaža svjetiljke bez alata. Svjetiljka u završnoj crnoj boji s vidljivim rubom u crnoj boji. Optimizirana geometrija hladnjaka omogućava pasivno hlađenje LED izvora. Svjetiljka s niskim faktorom blještanja UGR &lt;13. Dimenzije svjetiljke fi63x48mm. LED sustav maksimalne snage 13W. Životni vijek izvora minimalno 50.000 sati L80. Temperatura boje 3000K, konzistentnost temperature boja MacAdam maksimalno 2 step. Uzvrat boja minimalno CRI90. Minimalni izlazni svjetlosni tok svjetiljke 923lm. U kompletu s LED DALI dimabilnom predspojnom napravom. Stupanj mehaničke zaštite minimalno IP20. Sa svim potrebnim priborom, priključnim materijalom i elementima. Oznaka u projektu "S3".
</t>
  </si>
  <si>
    <t>Montaža i spajanje S3 svjetiljke</t>
  </si>
  <si>
    <t xml:space="preserve">Dobava ugradne stropne svjetiljke bez vidljivog ruba s direktnom svjetlosnom distribucijom. Kut snopa svjetlosti 41°. Montaža svjetiljke bez alata. Svjetiljka u završnoj bijeloj boji. Optimizirana geometrija hladnjaka omogućava pasivno hlađenje LED izvora. Svjetiljka s niskim faktorom blještanja UGR &lt;13. Dimenzije svjetiljke fi63x48mm. LED sustav maksimalne snage 13W. Životni vijek izvora minimalno 50.000 sati L80. Temperatura boje 3000K, konzistentnost temperature boja MacAdam maksimalno 2 step. Uzvrat boja minimalno CRI90. Minimalni izlazni svjetlosni tok svjetiljke 1100lm. U kompletu s LED DALI dimabilnom predspojnom napravom. Stupanj mehaničke zaštite minimalno IP20. Sa svim potrebnim priborom, priključnim materijalom i elementima. Oznaka u projektu "S4".
</t>
  </si>
  <si>
    <t>Montaža i spajanje S4 svjetiljke</t>
  </si>
  <si>
    <t xml:space="preserve">Dobava nazidne svjetiljke s direktnom i indirektnom svjetlosnom distribucijom (73% direktna, 27% indirektna svjetlosna distribucija). Kućište svjetiljke izrađeno od ekstrudiranog, anodiziranog aluminija. Opalni difuzor za homogenu rasvjetljenost. Dimenzije svjetiljke 600x47x82mm. Masa svjetiljke maksimalno 0.9kg. Klasa energetske efikasnosti minimalno A++. Životni vijek izvora minimalno 50.000 sati L80 B10. Napajanje svjetiljke 230V. LED sustav maksimalne snage 9W, temperatura boje 3000K, uzvrat boja minimalno CRI80. Konzistentnost temperature boja MacAdam maksimalno 3 step. Minimalni izlazni svjetlosni tok svjetiljke 1041lm. Stupanj mehaničke zaštite minimalno IP44 IK02. ENEC10 certificirana svjetiljka. Sa svim potrebnim priborom, priključnim materijalom i elementima. Oznaka u projektu "S5".
</t>
  </si>
  <si>
    <t>Montaža i spajanje S5 svjetiljke</t>
  </si>
  <si>
    <t xml:space="preserve">Dobava ugradne svjetiljke s direktnom svjetlosnom distribucijom. Kućište svjetiljke izrađeno od čeličnog lima u završnoj bijeloj boji RAL9016. Mikroprizmatični difuzor izrađen od akrlinog stakla za suzbijanje omnidirekcionalnog blještanja prema HRN-EN12464-1.  Svjetiljka izrađena prema HACCP standardu. Napajanje svjetiljke 230V. Dimenzije svjetiljke 597x597x89mm. Masa svjetiljke maksimalno 5.3kg. Klasa energetske efikasnosti minimalno A+. LED sustav maksimalne snage 36W. Životni vijek izvora minimalno 50.000 sati L80 B10. Temperatura boje 4000K, uzvrat boja minimalno CRI80. Faktor blještanja UGR &lt;19. Minimalni izlazni svjetlosni tok svjetiljke 4333lm. Stupanj mehaničke zaštite minimalno IP54. Sa svim potrebnim priborom, priključnim materijalom i elementima. Oznaka u projektu "S7".
</t>
  </si>
  <si>
    <t>Montaža i spajanje S7 svjetiljke</t>
  </si>
  <si>
    <t xml:space="preserve">Dobava nadgradne svjetiljke s direktnom svjetlosnom distribucijom. Kućište svjetiljke izrađeno od aluminija u završnoj bijeloj boji RAL9016. Mikroprizmatični difuzor izrađen od stakla za suzbijanje omnidirekcionalnog blještanja prema normi HRN-EN12464-1. Napajanje svjetiljke 230V. Svjetiljka pogodna za urede. Dimenzije svjetiljke 627x627x47mm. Masa svjetiljke maksimalno 6.49kg. Klasa energetske efikasnosti minimalno A++. LED sustav maksimalne snage 29W. Životni vijek izvora minimalno 50.000 sati L80 B10. Temperatura boje 4000K, uzvrat boja minimalno CRI80. Faktor blještanja UGR &lt;19. Minimalni izlazni svjetlosni tok svjetiljke 3800lm. Stupanj mehaničke zaštite minimalno IP20. Sa svim potrebnim priborom, priključnim materijalom i elementima. Oznaka u projektu "S8".
</t>
  </si>
  <si>
    <t>Montaža i spajanje S8 svjetiljke</t>
  </si>
  <si>
    <t xml:space="preserve">Dobava ugradne svjetiljke s direktnom svjetlosnom distribucijom. Svjetiljka izrađena od aluminija u završnoj bijeloj boji RAL9016. Dimenzije svjetiljke fi190x59mm. Masa svjetiljke maksimalno 0.91kg. Klasa zaštite II, klasa energetske efikasnosti minimalno A+. Napajanje svjetiljke 230V. LED sustav maksimalne snage 21W. Životni vijek izvora minimalno 50.000 sati L70 B10. Minimalni izlazni svjetlosni tok svjetiljke 1955lm. Temperatura boje 3000K, uzvrat boja minimalno CRI80. Stupanj mehaničke zaštite minimalno IP44. Sa svim potrebnim priborom, priključnim materijalom i elementima. Oznaka u projektu "S9".
</t>
  </si>
  <si>
    <t>Montaža i spajanje S9 svjetiljke</t>
  </si>
  <si>
    <t xml:space="preserve">Dobava nadgradne vodotjesne svjetiljke s difuznom svjetlosnom distribucijom. Kućište svjetiljke izrađeno od injektiranog, na udarce otpornog, UV stabiliziranog polikarbonata u sivoj boji RAL7035. Difuzor izrađen od injektiranog, V2 samogasivog, UV stabiliziranog polikarbonata, unutarnji sloj difuzora je prizmatičan radi bolje kontrole svjetla. Dimenzije svjetiljke 690x152x102mm, Masa svjetiljke maksimalno 1.37kg. Napajanje svjetiljke 230V. Životni vijek izvora minimalno 80.000 sati L80 B20. LED sustav maksimalne snage  21W. Temperatura boje 4000K, uzvrat boja minimalno CRI80. Minimalni izlazni svjetlosni tok 3195lm. Minimalni raspon temperaturnog područja rada od -30°C do +40°C. Stupanj mehaničke zaštite minimalno IP66 IK08.Svjetiljka HACCP certificirana. Svjetiljka ENEC certificirana. Sa svim potrebnim priborom, priključnim materijalom i elementima. Oznaka u projektu "S11A".
</t>
  </si>
  <si>
    <t>Montaža i spajanje S11A svjetiljke</t>
  </si>
  <si>
    <t xml:space="preserve">Dobava nazidne vodotjesne svjetiljke s difuznom svjetlosnom distribucijom. Kućište svjetiljke izrađeno od injektiranog, na udarce otpornog, UV stabiliziranog polikarbonata u sivoj boji RAL7035. Difuzor izrađen od injektiranog, V2 samogasivog, UV stabiliziranog polikarbonata, unutarnji sloj difuzora je prizmatičan radi bolje kontrole svjetla. Dimenzije svjetiljke 690x152x102mm, Masa svjetiljke maksimalno 1.37kg. Napajanje svjetiljke 230V. Životni vijek izvora minimalno 80.000 sati L80 B20. LED sustav maksimalne snage  21W. Temperatura boje 4000K, uzvrat boja minimalno CRI80. Minimalni izlazni svjetlosni tok 3195lm. Minimalni raspon temperaturnog područja rada od -30°C do +40°C. Stupanj mehaničke zaštite minimalno IP66 IK08.Svjetiljka HACCP certificirana. Svjetiljka ENEC certificirana. Sa svim potrebnim priborom, zidnim držačima, priključnim materijalom i elementima. Oznaka u projektu "S11B".
</t>
  </si>
  <si>
    <t>Montaža i spajanje S11B svjetiljke</t>
  </si>
  <si>
    <t xml:space="preserve">Dobava nazidne dekorativne svjetiljke indirektne distribucije svjetla. Svjetiljka izrađena od aluminija, naknadno plastificirana, u crno-zlatnoj kombinaciji. Opalni difuzor izrađen od PMMA. Dimenzije svjetiljke: fi9 x 1049 [mm], dimenzije držača 115 x 45 x 26 [mm]. Masa svjetiljke 0.18kg. Napajanje 220-240V, 50-60Hz. Maksimalna snaga LED sustava 12W. Minimalni izlazni svjetlosni tok svjetiljke 760lm. Uzvrat boja minimalno CRI&gt;90. Mehanička zaštita IP20. Konzistentnost temperature boje MacAdam step 3. Sa svim potrebnim priborom, zidnim držačima, priključnim materijalom i elementima. Oznaka u projektu "S12".
</t>
  </si>
  <si>
    <t>Montaža i spajanje S12 svjetiljke</t>
  </si>
  <si>
    <t>4.22.</t>
  </si>
  <si>
    <t xml:space="preserve">Dobava stropne svjetiljke. Nadgradna stropna svjetiljka cilindričnog oblika za unutarnju montažu. Direktna radijalno simetrična svjetlosna distribucija s kutom snopa svjetlosti 55°. Cilindrično kućište izrađeno od aluminija, u završnoj crnoj boji. Reflektor izrađen od plastike s difuzorom od transparentnog akrilnog stakla. Integrirana LED predspojna naprava. Dimenzije svjetiljke: Ø120x110mm. Masa svjetiljke maksimalno 0.83 kg. Radni napon 220-240V AC, 50 Hz. LED sustav maksimalne snage 24W. Životni vijek izvora minimalno 40.000 L70 B50. Minimalni izlazni svjetlosni tok 2400 lm. Minimalna svjetlosna efikasnost 100 lm/W. Temperatura boje 3000K. Uzvrat boje minimalno CRI80. Stupanj energetske učinkovitosti svjetiljke minimalno A++. Stupanj mehaničke zaštite minimalno IP54. Klasa zaštite I. Sa svim potrebnim priborom, priključnim materijalom i elementima. Oznaka u projektu "S13".
</t>
  </si>
  <si>
    <t>Montaža i spajanje S13 svjetiljke</t>
  </si>
  <si>
    <t xml:space="preserve">Dobava stropne svjetiljke. Nadgradna svjetiljka cilindričnog oblika za unutarnju montažu. Direktna radijalno simetrična svjetlosna distribucija s kutom snopa svjetlosti 55°. Cilindrično kućište izrađeno od aluminija, u završnoj crnoj boji. Reflektor izrađen od plastike s difuzorom od transparentnog akrilnog stakla. Integrirana LED predspojna naprava. Dimenzije svjetiljke: Ø90x100mm. Masa svjetiljke maksimalno 0.57 kg. Radni napon 220-240V AC, 50 Hz. LED sustav maksimalne snage 15W. Životni vijek izvora minimalno 40.000 L70 B50. Minimalni izlazni svjetlosni tok 1200 lm. Minimalna svjetlosna efikasnost 80 lm/W. Temperatura boje 3000K. Uzvrat boje minimalno CRI80. Stupanj energetske učinkovitosti svjetiljke minimalno A++. Stupanj mehaničke zaštite minimalno IP54. Klasa zaštite I. Sa svim potrebnim priborom, priključnim materijalom i elementima. Oznaka u projektu "S14".
</t>
  </si>
  <si>
    <t>Montaža i spajanje S14 svjetiljke</t>
  </si>
  <si>
    <t xml:space="preserve">Dobava baterijske svjetiljke. Dekorativna svjetiljka izrađena od nehrđajućeg čelika zlatne boje s postoljem i sjenilom oblika cilindra. Promjer postolja fi 8.79cm, dimenzija sjenila fi10.03cm, ukupna visina svjetiljke 22.67cm. Baterija svjetiljke 3.7V Li-Polymer 5200mAh. Vrijeme rada svjetiljke do 32 sata bez punjenja. Svjetiljka sa sustavom protiv krađe. Mogućnost izmjene intenziteta svjetlosti i predprogramiranih programa izmjene boja svjetla. LED sustav maksimalne snage 1.5W. Životni vijek izvora minimalno 50.000 sati. Svjetiljka ima indikator stanja baterije. Stupanj mehaničke zaštite minimalno IP52. Sa svim potrebnim priborom, priključnim materijalom i elementima. Oznaka u projektu "V1"..
</t>
  </si>
  <si>
    <t xml:space="preserve">Dobava podne ugradne svjetiljke s direktnom svjetlosnom distribucijom. Kut snopa svjetlosti 13°. Kućište svjetiljke izrađeno od korozijski postojane 6082 legure aluminija. Difuzor izrađen od prozirnog sigurnosnog stakla debljine 6mm. Mogućnost statičkog opterećenja svjetiljke do 1000kg. U kompletu s tvornički spojenim napojnim kabelom H05RN-F 2x0.75/0.75 fi6.3mm, maksimalne duljine l=1.5m. Svjetiljka s ugrađenim sustavom za sprječavanje kapilarnog ulaska vode. U kompletu s ugradnom kutijom. Svjetiljka dolazi s odvojenim 24V napajanjem.  Minimalni raspon temperaturnog područja rada od -20°C do +45°C. Klasa zaštite III. Klasa energetske efikasnosti minimalno A-A++. Dimenzije svjetiljke fi48x63mm, masa svjetiljke maksimalno 0.2kg. Životni vijek izvora minimalno 50.000 sati L90 B10. LED sustav maksimalne snage 2.5W. Minimalni izlazni svjetlosni tok svjetiljke 125lm. Temperatura boje 3000K, uzvrat boja minimalno CRI90. Stupanj mehaničke zaštite minimalno IP67 IK08. Sa svim potrebnim priborom, priključnim materijalom i elementima. Oznaka u projektu "V3".
</t>
  </si>
  <si>
    <t>Montaža i spajanje V3 svjetiljke</t>
  </si>
  <si>
    <t xml:space="preserve">Dobava podne ugradne svjetiljke s direktnom svjetlosnom distribucijom plave boje svjetla. Kut snopa svjetlosti 68°. Kućište svjetiljke izrađeno od AISI 316L nehrđajućeg čelika. Difuzor izrađen od prozirnog, kaljenog stakla debljine 10mm. U kompletu s tvornički spojenim napojnim kabelom H05RN-F 2x1.0/1.0 fi7.0mm, maksimalne duljine l=5m. Svjetiljka s ugrađenim IPS sustavom za sprječavanje kapilarnog ulaska vode. Svjetiljka dolazi s odvojenim 24V napajanjem. U kompletu s ugradnom kutijom. Minimalni raspon temperaturnog područja rada od -20°C do +45°C. Klasa zaštite III. Klasa energetske efikasnosti minimalno A-A++. Dimenzije svjetiljke fi80x69mm, masa svjetiljke maksimalno 1.15kg. Životni vijek izvora minimalno 50.000 sati L90 B10. LED sustav maksimalne snage 3.5W. Minimalni izlazni svjetlosni tok svjetiljke 143lm. Stupanj mehaničke zaštite minimalno IP68/IP69 IK10. Svjetiljka dolazi sa anti-glare zaštitom. Sa svim potrebnim priborom, priključnim materijalom i elementima. Oznaka u projektu "V6".
</t>
  </si>
  <si>
    <t>Montaža i spajanje V6 svjetiljke</t>
  </si>
  <si>
    <t xml:space="preserve">Dobava podne ugradne svjetiljke s diifuznom svjetlosnom distribucijom. Kućište svjetiljke izrađeno od anodiziranog aluminija. Difuzor izrađen od pjeskarenog stakla. U kompletu s tvornički spojenim napojnim kabelom H05RN-F 2x0.35/0.75 fi6.3mm, maksimalne duljine l=1.5m. Mogućnost zakretanja svjetiljke 15°. Mogućnost statičkog opterećenja svjetiljke do 500kg. Svjetiljka s ugrađenim IPS sustavom za sprječavanje kapilarnog ulaska vode. U kompletu s ugradnom kutijom. Minimalni raspon temperaturnog područja rada od -20°C do +45°C. Klasa zaštite III. Klasa energetske efikasnosti minimalno A-A++. Dimenzije svjetiljke fi45x46mm, masa svjetiljke maksimalno 0.2kg. U kompletu s LED predspojnom napravom 24Vdc. Životni vijek izvora minimalno 50.000 sati L90 B10. LED sustav maksimalne snage 2W. Minimalni izlazni svjetlosni tok svjetiljke 74lm. Temperatura boje 3000K, uzvrat boja minimalno CRI80. Stupanj mehaničke zaštite minimalno IP67 IK10. Sa svim potrebnim priborom, priključnim materijalom i elementima. Oznaka u projektu "V7".
</t>
  </si>
  <si>
    <t>Montaža i spajanje V7 svjetiljke</t>
  </si>
  <si>
    <t xml:space="preserve">Dobava podvodnog reflektora s direktnom, eliptičnom svjetlosnom distribucijom cijan boje. Kut snopa svjetlosti 31x64°. Kućište svjetiljke izrađeno od tehnopolimera. Rub svjetiljke i nosač izrađeni od AISI 316L nehrđajućeg čelika. Difuzor izrađen od kaljenog transparentnog stakla debljine 12mm. Svjetiljka pogodna za upotrebu u morskoj vodi, izuzetno otporna na koroziju. U kompletu s tvornički spojenim napojnim kabelom FEP+RUB (ekvivalentno kabelu H05RN-F) 6x0.5 fi6.3mm, duljine 5m. Dimenzije svjetiljke fi155x173mm, masa svjetiljke 2.2kg. Klasa zaštite III, klasa energetske efikasnosti minimalno A-A++. Životni vijek izvora minimalno 50.000 sati L90 B10. Minimalni izlazni svjetlosni tok 515lm. LED sustav maksimalne snage 20W. U kompletu s LED predspojnom napravom 24Vdc. Stupanj mehaničke zaštite minimalno IP68 IK10. Sa svim potrebnim priborom, kontrolerom, priključnim materijalom i elementima. Oznaka u projektu "V8".
</t>
  </si>
  <si>
    <t>Montaža i spajanje V8 svjetiljke, montaža u vodi</t>
  </si>
  <si>
    <t xml:space="preserve">Dobava reflektora s direktnom svjetlosnom distribucijom. Kut snopa svjetlosti 62°. Kućište svjetiljke izrađeno od tehnopolimera. Rub svjetiljke i nosač izrađeni od AISI 316L nehrđajućeg čelika. Difuzor izrađen od kaljenog transparentnog stakla debljine 12mm. Svjetiljka pogodna za upotrebu u morskoj vodi, izuzetno otporna na koroziju. U kompletu s tvornički spojenim napojnim kabelom H05RN-F 2x1.0,  fi6.8mm, duljine 5m. Dimenzije svjetiljke fi155x173mm, masa svjetiljke 1.75kg. Klasa zaštite III, klasa energetske efikasnosti minimalno A-A++. Životni vijek izvora minimalno 50.000 sati L90 B10. Minimalni izlazni svjetlosni tok 347lm. Temperatura boje 3000K. LED sustav maksimalne snage 9W. Konzistentnost temperature boje MacAdam maksimalno 2 step. U kompletu s LED predspojnom napravom 24Vdc. Stupanj mehaničke zaštite minimalno IP68 IK10. Sa svim potrebnim priborom, priključnim materijalom i elementima. Oznaka u projektu "V9".
</t>
  </si>
  <si>
    <t>Montaža i spajanje V9 svjetiljke</t>
  </si>
  <si>
    <t xml:space="preserve">Dobava  stropne nadgradne svjetiljke s direktnom svjetlosnom distribucijom. Kut snopa svjetlosti 28°. Kućište svjetiljke izrađeno od anodiziranog aluminija u antracit boji. Klasa zaštite III. Klasa energetske efikasnosti minimalno A-A++. Dimenzije svjetiljke 55x55x55mm, masa svjetiljke maksimalno 0.4kg. LED sustav maksimalne snage 6W, temperatura boje 3000K, uzvrat boja minimalno CRI80. Izlazni svjetlosni tok minimalno 337lm. Stupanj mehaničke zaštite minimalno IP54. Napajanje 500mA. Životni vijek svjetiljke minimalno 50000h L90B10. Minimalni temperaturni raspon radnog ambijenta -20°C dp +45°C.Sa svim potrebnim priborom, priključnim materijalom i elementima. Oznaka u projektu "V10".
</t>
  </si>
  <si>
    <t>Montaža i spajanje V10 svjetiljke</t>
  </si>
  <si>
    <t xml:space="preserve">Dobava  nazidne svjetiljke s indirektnom distribucijom svjetla. Svjetlost se indirektno distribuira u 360°. Kućište svjetiljke izrađeno od legure aluminija i nehrđajućeg čelika u antracit boji. Difuzor izrađen od borosilikatnog stakla, brtva izrađena od silikona. Relfketor izrađen od čistog, anodiziranog aluminija. Svjetiljka s dvije uvodnice za prolazno ožičenje. Radni napon 220-240V AC. Klasa zaštite I. Svjetiljka s ugrađenim termalnim prekidačem koji privremeno isključuje svjetiljku kako ne bi došlo do oštećenja temperaturno osjetljivih komponenti. Životni vijek izvora minimalno 100.000 sati L90 B50. Maksimalna snaga svjetiljke 13.8W. Temperatura boje 3000K, uzvrat boja minimalno CRI80. Minimalni izlazni svjetlosni tok svjetiljke 735lm. Stupanj mehaničke zaštite minimalno IP65 IK03. ENEC10 certificirana svjetiljka. Sa svim potrebnim priborom, priključnim materijalom i elementima. Oznaka u projektu "V11".
</t>
  </si>
  <si>
    <t>Montaža i spajanje V11 svjetiljke</t>
  </si>
  <si>
    <t xml:space="preserve">Dobava  nadgradne svjetiljke s eliptičnom svjetlosnom distribucijom 20x180°. Kućište svjetiljke izrađeno od lijevanog aluminija s niskim udjelom bakra u završnoj sivoj boji. Difuzor izrađen od transparentnog zaštitnog stakla debljine 4mm. U kompletu s tvornički spojenim napojnim kabelom H05RN-F 3x1.0, fi7mm duljine l=1.5m. Dimenzije svjetiljke 130x92x54mm. Masa svjetiljke maksimalno 0.79kg. Životni vijek izvora minimalno 50.000 sati L95 B10. Napajanje svjetiljke 230V. Minimalni izlazni svjetlosni tok 109lm. LED sustav maksimalne snage 5W, temperatura boje 3000K, uzvrat boja minimalno CRI80. Svjetiljka s ugrađenim sustavom za sprječavanje kapilarnog ulaska vode. Stupanj mehaničke zaštite minimalno IP65 IK05.Sa svim potrebnim priborom, priključnim materijalom i elementima. Oznaka u projektu "V12".
</t>
  </si>
  <si>
    <t>Montaža i spajanje V12 svjetiljke</t>
  </si>
  <si>
    <t xml:space="preserve">Dobava nazidne svjetiljke s direktnom, simetričnom svjetlosnom distribucijom. Kućište svjetiljke izrađeno od lijevanog aluminija ISO 9227 u antracit boji. Sjenilo od aluminija u antracit boji, dizajnerski smješteno, dodatno štiti difuzor od vanjskih utjecaja. Difuzor izrađen od stakla. U kompletu s vijcima za montažu od nehrđajućeg čelika. Klasa zaštite I. Dimenzije svjetiljke 26x13x10cm. LED sustav maksimalne snage 14W. Životni vijek izvora minimalno 50.000 sati L80 B10. Minimalni izlazni svjetlosni tok 450lm. Temperatura boje 3000K, uzvrat boja minimalno CRI80. Minimalni raspon temperaturnog područja rada od -10°C do +25°C. Stupanj mehaničke zaštite minimalno IP65 IK07. Sa svim potrebnim priborom, priključnim materijalom i elementima. Oznaka u projektu "V13".
</t>
  </si>
  <si>
    <t>Montaža i spajanje V13 svjetiljke</t>
  </si>
  <si>
    <t xml:space="preserve">Dobava nazidne svjetiljke direktne svjetlosne distribucije. Kućište izrađeno od aluminija, crne boje, naknadno plastificirane. Svjetiljka dolazi s ugrađenim krilcima za određivanje širine distribucije svjetla. Dimenzije svjetiljke: 100 x 100 x 100 [mm]. Masa svjetiljke 0.6kg. Napajanje 220-240, 50-60 Hz. Konzistetnost temperature boje SDCM 3-step. LED sustav maksimalne snage 6W. Minimalni izlazni svjetlosni tok 440lm. Minimalni uzvrat boja CRI&gt;80. Minimalna mehanička zaštita IP65. Minimalni životni vijek svjetiljke 50000h L90. Sa svim potrebnim priborom, priključnim materijalom i elementima. Oznaka u projektu "V14".
</t>
  </si>
  <si>
    <t>Montaža i spajanje V14 svjetiljke</t>
  </si>
  <si>
    <t xml:space="preserve">Dobava reflektora za rasvjetu raslinja. Reflektor za rasvjetu raslinja simetrične svjetlosne distribucije 58°. Mogućnost zakretanja svjetiljke vertikalno 190°. Svjetiljka izrađena od AISI 316L nehrđajućeg čelika u završnoj "Jasper Green" boji. Difuzor izrađen od transparentnog kaljenog stakla debljine 4mm. Svjetiljka dolazi s tvornički spojenim napojnim kablom od neoprena duljine 1,5 m, H05RN-F 2x0,75 / 0,75 Ø6,3 mm. Na napojnom kabelu integriran sklop za spriječavanje kapilarnog ulaska vode u svjetiljku. Dimenzije svjetiljke: Ø34x49 mm, ukupna visina reflektora s postoljem maksimalno 91 mm. Masa svjetiljke maksimalno 0.013kg. Napajanje svjetiljke 24V dc. LED izvor svjetlosti maksimalne snage 3.5W. Životni vijek izvora minimalno 50.000 sati L90 B10. Minimalni izlazni svjetlosni tok 193 lm. Temperatura boje 3000K. Uzvrat boje minimalno CRI&gt;90. Temperaturno područje rada od minimalno -25°C do maksimalno +45°C. Energetski razred učinkovitosti minimalno A-A++. Stupanj mehaničke zaštite minimalno IP68. Zaštita od mehaničkih utjecaja minimalno IK07. Klasa zaštite III .Sa svim potrebnim priborom, šiljkom za ugradnju, priključnim materijalom i elementima. Oznaka u projektu "V15".
</t>
  </si>
  <si>
    <t>Montaža i spajanje V15 svjetiljke</t>
  </si>
  <si>
    <t xml:space="preserve">Dobava reflektora za rasvjetu raslinja. Reflektor za rasvjetu raslinja simetrične svjetlosne distribucije 36°. Mogućnost zakretanja svjetiljke vertikalno 190°. Svjetiljka izrađena od AISI 316L nehrđajućeg čelika u završnoj "Jasper Green" boji. Difuzor izrađen od transparentnog kaljenog stakla debljine 4mm. Svjetiljka dolazi s tvornički spojenim napojnim kablom od neoprena duljine 1,5 m, H05RN-F 2x0,75 / 0,75 Ø6,3 mm. Na napojnom kabelu integriran sklop za spriječavanje kapilarnog ulaska vode u svjetiljku. Dimenzije svjetiljke: Ø34x49 mm, ukupna visina reflektora s postoljem maksimalno 91 mm. Masa svjetiljke maksimalno 0.013kg. Napajanje svjetiljke 24V dc. LED izvor svjetlosti maksimalne snage 3.5W. Životni vijek izvora minimalno 50.000 sati L90 B10. Minimalni izlazni svjetlosni tok 193 lm. Temperatura boje 3000K. Uzvrat boje minimalno CRI&gt;90. Temperaturno područje rada od minimalno -25°C do maksimalno +45°C. Energetski razred učinkovitosti minimalno A-A++. Stupanj mehaničke zaštite minimalno IP68. Zaštita od mehaničkih utjecaja minimalno IK07. Klasa zaštite III .Sa svim potrebnim priborom, šiljkom za ugradnju, priključnim materijalom i elementima. Oznaka u projektu "V16".
</t>
  </si>
  <si>
    <t>Montaža i spajanje V16 svjetiljke</t>
  </si>
  <si>
    <t xml:space="preserve">Dobava linijske svjetiljke za indirektnu rasvjetu. Kut snopa svjetlosti 120°. Svjetiljka izrađena od aluminija s opalnim difuzorom. U kompletu s LED DALI dimabilnom predspojnom napravom 24Vdc. U kompletu s zakretnim nosačima. Dimenzije svjetiljke 20000x24x15mm. Životni vijek izvora minimalno 50.000 sati L80 B10. Minimalni svjetlosni tok LED izvora 2600lm/m. LED sustav maksimalne snage 20W/m, temperatura boje 3000K, uzvrat boja minimalno CRI90. Minimalni raspon temperaturnog područja rada od -10°C do +45°C. Stupanj mehaničke zaštite minimalno IP20. Sa svim potrebnim priborom, priključnim materijalom i elementima. Oznaka u projektu "L1".
</t>
  </si>
  <si>
    <t>Montaža i spajanje L1 svjetiljke</t>
  </si>
  <si>
    <t xml:space="preserve">Dobava linijske svjetiljke za indirektnu rasvjetu iza ogledala u sanitarijama. Kućište izrađeno od aluminija, s opalnim difuzorom. Kut snopa svjetlosti 120°. Napajanje 24V. Ukupna dužina linijske rasvjete 19m, raspoređene u projektu. Presjek kućišta svjetiljke 24x15 [mm]. Životni vijek izvora minimalno 50.000 sati L80 B10. Minimalni svjetlosni tok LED izvora 820lm/m. LED sustav maksimalne snage 9.6W/m, temperatura boje 3000K, uzvrat boja minimalno CRI95. Minimalni raspon temperaturnog područja rada od -10°C do +45°C. Stupanj mehaničke zaštite minimalno IP20. Sa svim potrebnim priborom, priključnim materijalom i elementima. Oznaka u projektu "L2".
</t>
  </si>
  <si>
    <t>Montaža i spajanje L2 svjetiljke</t>
  </si>
  <si>
    <t xml:space="preserve">Dobava ugradne linijske svjetiljke za direktnu rasvjetu u obzidu oko ogledala. Kut snopa svjetlosti 120°. Svjetiljka izrađena od aluminija s opalnim difuzorom. Napajanje svjetiljke 24V. U kompletu s oprugama za montažu. Ukupna dužina linijske rasvjete 17m, raspoređene u projektu. Presjek kućišta svjetiljke 25,5 x 26 [mm]. Životni vijek izvora minimalno 50.000 sati L80 B10. LED sustav maksimalne snage 9.6W/m, temperatura boje 3000K, uzvrat boja minimalno CRI95. Minimalni svjetlosni tok LED izvora 820lm/m. Minimalni raspon temperaturnog područja rada od -10°C do +45°C. Stupanj mehaničke zaštite minimalno IP20. Sa svim potrebnim priborom, priključnim materijalom i elementima. Oznaka u projektu "L3".
</t>
  </si>
  <si>
    <t>Montaža i spajanje L3 svjetiljke</t>
  </si>
  <si>
    <t>Montaža i spajanje L4 svjetiljke</t>
  </si>
  <si>
    <t xml:space="preserve">Dobava ugradne linijske svjetiljke za indirektnu rasvjetu u niši glavnog ulaza. Kut snopa svjetlosti 120°. Svjetiljka izrađena od aluminija s opalnim difuzorom izrađenim od plastike. Napajanje 24V. Ukupna dužina svjetiljke 8.5m, presjek kućišta 21 x 26 [mm]. Životni vijek izvora minimalno 50.000 sati L80 B10. LED sustav maksimalne snage 9,6W/m, temperatura boje 3000K, uzvrat boja minimalno CRI90. Minimalni svjetlosni tok LED izvora 880lm/m. Minimalni raspon temperaturnog područja rada od -10°C do +45°C. Stupanj mehaničke zaštite LED izvora minimalno IP68. Sa svim potrebnim priborom, priključnim materijalom i elementima. Oznaka u projektu "L5"..
</t>
  </si>
  <si>
    <t>Montaža i spajanje L5 svjetiljke</t>
  </si>
  <si>
    <t xml:space="preserve">Dobava ugradne linijske svjetiljke za indirektnu rasvjetu niše sa natpisom kod glavnog ulaza. Kut snopa svjetlosti 120°. Svjetiljka izrađena od aluminija s opalnim difuzorom izrađenim od plastike. Napajanje 24V. Ukupna dužina svjetiljke 1.9m, presjek kućišta 21 x 26 [mm]. Životni vijek izvora minimalno 50.000 sati L80 B10. LED sustav maksimalne snage 9,6W/m, temperatura boje 3000K, uzvrat boja minimalno CRI90. Minimalni svjetlosni tok LED izvora 880lm/m. Minimalni raspon temperaturnog područja rada od -10°C do +45°C. Stupanj mehaničke zaštite LED izvora minimalno IP68. Sa svim potrebnim priborom, priključnim materijalom i elementima. Oznaka u projektu "L6".
</t>
  </si>
  <si>
    <t>Montaža i spajanje L6 svjetiljke</t>
  </si>
  <si>
    <t xml:space="preserve">Dobava LED trake za indirektnu rasvjetu niša u unutarnjem prostoru restorana. Kut snopa svjetlosti 120°. Napajanje 24V. Ukupna dužina traka 40m, raspoređene po nišama. Presjek LED trake 8 x 1,5 [mm]. Životni vijek izvora minimalno 50.000 sati L80 B10. LED izvor maksimalne snage 9,6W/m, temperatura boje 3000K, uzvrat boja minimalno CRI90. Minimalni svjetlosni tok LED izvora 880lm/m. Minimalni raspon temperaturnog područja rada od -10°C do +45°C. Stupanj mehaničke zaštite minimalno IP20. Sa svim potrebnim priborom, priključnim materijalom i elementima. Oznaka u projektu "L7".
</t>
  </si>
  <si>
    <t>Montaža i spajanje L7 svjetiljke</t>
  </si>
  <si>
    <t xml:space="preserve">Dobava LED trake za indirektnu rasvjetu niša u ulazu restorana. Kut snopa svjetlosti 120°. Napajanje 24V. Ukupna dužina traka 5,8m, raspoređene po nišama. Presjek LED trake 8 x 1,5 [mm]. Životni vijek izvora minimalno 50.000 sati L80 B10. LED izvor maksimalne snage 9,6W/m, temperatura boje 3000K, uzvrat boja minimalno CRI90. Minimalni svjetlosni tok LED izvora 880lm/m. Minimalni raspon temperaturnog područja rada od -10°C do +45°C. Stupanj mehaničke zaštite minimalno IP20. Sa svim potrebnim priborom, priključnim materijalom i elementima. Oznaka u projektu "L8".
</t>
  </si>
  <si>
    <t>Montaža i spajanje L8 svjetiljke</t>
  </si>
  <si>
    <t xml:space="preserve">Dobava linijske svjetiljke za indirektnu rasvjetu u niši spuštenog stropa u predprostoru sanitarija. Kut snopa svjetlosti 120°. Svjetiljka izrađena od aluminija s opalnim difuzorom izrađenim od plastike. Napajanje 24V. Ukupna dužina svjetiljke 12m, presjek kućišta 24 x 15 [mm]. Životni vijek izvora minimalno 50.000 sati L80 B10. LED sustav maksimalne snage 9,6W/m, temperatura boje 3000K, uzvrat boja minimalno CRI90. Minimalni svjetlosni tok LED izvora 880lm/m. Minimalni raspon temperaturnog područja rada od -10°C do +45°C. Stupanj mehaničke zaštite LED izvora minimalno IP20. Sa svim potrebnim priborom, priključnim materijalom i elementima. Oznaka u projektu "L9".
</t>
  </si>
  <si>
    <t>Montaža i spajanje L9 svjetiljke</t>
  </si>
  <si>
    <t xml:space="preserve">Dobava linijske svjetiljke u funkciji pozadinske RGBW rasvjete retropulta. Kut snopa svjetlosti 120°. Svjetiljka izrađena od aluminija s opalnim difuzorom izrađenim od plastike. Napajanje 24V DALI predspojnom napravom. Ukupna dužina svjetiljke 54m, raspoređena u retropultovima. Presjek kućišta 24 x 15 [mm]. Životni vijek izvora minimalno 50.000 sati L80 B10. LED sustav maksimalne snage 17,3W/m, temperatura bijele boje 2700K, uzvrat boja pri distribuciji bijelog svjetla minimalno CRI90. Minimalni svjetlosni tok LED izvora 1230lm/m u RGB modu, 790lm/m pri distribuciji samo bijelog svjetla. Minimalni raspon temperaturnog područja rada od -10°C do +45°C. Stupanj mehaničke zaštite LED izvora minimalno IP20. Sa svim potrebnim priborom, priključnim materijalom i elementima. Oznaka u projektu "L10".
</t>
  </si>
  <si>
    <t>Montaža i spajanje L10 svjetiljke</t>
  </si>
  <si>
    <t xml:space="preserve">Dobava linijske svjetiljke za indirektnu rasvjetu vanjskog i unutarnjeg šanka. Kut snopa svjetlosti 120°. Svjetiljka izrađena od aluminija s opalnim difuzorom izrađenim od plastike. Napajanje 24V. Profil svjetiljke za kutnu montažu, ukupna dužina svjetiljke 15,5m, raspoređena u šankovima. Presjek kućišta 29,4 x 21,2 x 14 [mm]. Životni vijek izvora minimalno 50.000 sati L80 B10. LED sustav maksimalne snage 9,6W/m, temperatura boje 3000K, uzvrat boja minimalno CRI90. Minimalni svjetlosni tok LED izvora 880lm/m. Minimalni raspon temperaturnog područja rada od -10°C do +45°C. Stupanj mehaničke zaštite LED izvora minimalno IP53. Sa svim potrebnim priborom, priključnim materijalom i elementima. Oznaka u projektu "L11".
</t>
  </si>
  <si>
    <t>Montaža i spajanje L11 svjetiljke</t>
  </si>
  <si>
    <t xml:space="preserve">Dobava svjetiljke izvedene u obliku 40 modula povezanih u "lanac". Ukupno 16 lanaca u projektu. Svjetiljka za pozadinsku dekorativnu rasvjetu u nišama raspoređenim u restoranu i glavnom ulazu restorana, iza pleksiglasa. Kut snopa svjetlosti 155°. Napajanje 12V. Dimenzije jednog modula: 52 x 12 x 8.9 [mm]. Masa modula 290g. Životni vijek izvora minimalno 50.000 sati. LED sustav maksimalne snage "lanca" 34W, temperatura boje 3000K, uzvrat boja minimalno CRI80. Minimalni svjetlosni tok LED "lanca" 3440lm. Konzistentnost temperature boje SDCM &lt; 3. Minimalni raspon temperaturnog područja rada LED izvora od -25°C do +75°C. Stupanj mehaničke zaštite LED izvora minimalno IP66. Sa svim potrebnim priborom, priključnim materijalom i elementima. ENEC certificirana svjetiljka. Oznaka u projektu "L12".
</t>
  </si>
  <si>
    <t xml:space="preserve">Dobava nadgradne zidne protupanične svjetiljke s jednostrano digitalno printanom oznakom "DOLJE". Svjetiljka izrađena od polikarbonata. Svjetiljka radi u pripravnom spoju. Punjenje baterija maksimalno 12h. 3h autonomije, integrirane hermetički zatvorene LiFePO4/C 6.4V. Maksimalna snaga LED izvora 2W. Vidljivost uočavanja piktograma 25m.Elektronička predspojna naprava s autotest dijagnostikom i inverterom za nužnu rasvjetu. Radni napon 220-240V 50/60Hz. Stupanj mehaničke zaštite minimalno IP65. Dimenzije svjetiljke 276x143x44mm. Minimalni temperaturni raspon ambijenta od 0°C do +40°C. ENEC12 certificirana svjetiljka. Oznaka u projektu "P1"
</t>
  </si>
  <si>
    <t>Montaža i spajanje P1 svjetiljke</t>
  </si>
  <si>
    <t xml:space="preserve">Dobava nadgradne zidne svjetiljke protupanične rasvjete s jednostrano digitalno printanim natpisom "DOLJE". Svjetiljka izrađena od polikarbonata. U kompletu s elektroničkom predsponom napravom s autotest dijagnostikom i inverterom za nužnu rasvjetu. Svjetiljka ima sustav za automatsko elektroničko impulsno punjenje (vrijeme punjenja maksimalno 12 sati). Integrirane, hermetički zatvorene  LiFePO4/C 6,4V baterije. Autonomija svjetiljke minimalno 3h. Dimenzije svjetiljke 337x189x57mm. Maksimalna snaga LED izvora 2W. Udaljenost uočavanja VD 30m. Stupanj mehaničke zaštite minimalno IP40. Minimalni temperaturni raspon radnog područja od 0°C do +40°C. ENEC12 certificirana svjetiljka. Oznaka u projektu "P2".
</t>
  </si>
  <si>
    <t>Montaža i spajanje P2 svjetiljke</t>
  </si>
  <si>
    <t xml:space="preserve">Dobava nadgradne zidne svjetiljke protupanične rasvjete s jednostrano digitalno printanim natpisom "LIJEVO". Svjetiljka izrađena od polikarbonata. U kompletu s elektroničkom predsponom napravom s autotest dijagnostikom i inverterom za nužnu rasvjetu. Svjetiljka ima sustav za automatsko elektroničko impulsno punjenje (vrijeme punjenja maksimalno 12 sati). Integrirane, hermetički zatvorene  LiFePO4/C 6,4V baterije. Autonomija svjetiljke minimalno 3h. Dimenzije svjetiljke 337x189x57mm. Maksimalna snaga LED izvora 2W. Udaljenost uočavanja VD 30m. Stupanj mehaničke zaštite minimalno IP40. Minimalni temperaturni raspon radnog područja od 0°C do +40°C. ENEC12 certificirana svjetiljka. Oznaka u projektu "P3".
</t>
  </si>
  <si>
    <t>Montaža i spajanje P3 svjetiljke</t>
  </si>
  <si>
    <t xml:space="preserve">Dobava ugradne svjetiljke nužne rasvjete s univerzalnom optikom. Svjetiljka izrađena od polikarbonata. U kompletu s elektroničkom predsponom napravom s autotest dijagnostikom i inverterom za nužnu rasvjetu. Svjetiljka ima sustav za automatsko elektroničko impulsno punjenje (vrijeme punjenja maksimalno 12 sati). Integrirane, hermetički zatvorene  LiFePO4/C 6,4V baterije. Autonomija svjetiljke minimalno 3h. Dimenzije svjetiljke fi25x34mm. Radni napon 220-240V AC. Klasa zaštite II. Minimalni raspon temperaturnog područja rada od +0°C do +40°C. Stupanj mehaničke zaštite svjetiljke minimalno IP20. LED izvor maksimalne snage 3W, minimalni izlazni svjetlosni tok svjetiljke 380lm. Oznaka u projektu "EM1"
</t>
  </si>
  <si>
    <t>Montaža i spajanje EM1 svjetiljke</t>
  </si>
  <si>
    <t xml:space="preserve">Dobava ugradne svjetiljke nužne rasvjete s optikom za osvjetljavanje širokih prostora. Svjetiljka izrađena od polikarbonata. U kompletu s elektroničkom predsponom napravom s autotest dijagnostikom i inverterom za nužnu rasvjetu. Svjetiljka ima sustav za automatsko elektroničko impulsno punjenje (vrijeme punjenja maksimalno 12 sati). Integrirane, hermetički zatvorene  LiFePO4/C 6,4V baterije. Autonomija svjetiljke minimalno 3h. Dimenzije svjetiljke fi100x37mm. Radni napon 220-240V AC. Klasa zaštite II. Minimalni raspon temperaturnog područja rada od +0°C do +40°C. Stupanj mehaničke zaštite svjetiljke minimalno IP20. LED izvor maksimalne snage 3W, minimalni izlazni svjetlosni tok svjetiljke 375lm. ENEC12 certificirana svjetiljka. Oznaka u projektu "EM2"
</t>
  </si>
  <si>
    <t>Montaža i spajanje EM2 svjetiljke</t>
  </si>
  <si>
    <t xml:space="preserve">Dobava opreme za upravljanjem rasvjetom. Oprema se sastoji od DALI kontrolera s 4 DALI kanala, relejnog 12-kanalnog kontrolera, napajanja za bus sabirnicu i 2 uređaja sa 6 podesivih analogno/digitalnih ulaza. DALI kontroler sa max 256 DALI adresa. Relejni kontroler s 32A po kanalu
</t>
  </si>
  <si>
    <t xml:space="preserve">Dobava ugradbenog ormarića 4 redni DIN, ugradnja u zid server sobe, izolacijski sa metlnim vratima. U ormarić se ugrađuje oprema sukladno shemi upravljanja rasvjete u projektu.
</t>
  </si>
  <si>
    <t>Programiranje, adresiranje i puštanje u pogon upravljačkog sustava rasvjete, podešavanje sustava rasvjete do pune funkcionalnosti; izrada tlocrta zgrade i plana adresiranja;  Izrada dokumentacije izvedenog stanja u tri primjerka, te izdavanje protokola o puštanju u rad. Programiranje režima rada, optimizacija, do max.2 izlaza integratora sustava, nakon inicijalno programiranog puštanja u rad, definiranim zahtjevima. Spajanje i montaža upravljačkog ormarića rasvjete.</t>
  </si>
  <si>
    <t>Elektroinstalacijski materijal - modularni program, mjesta ugradnje prikazana u projektu
Jednopolna sklopka rasvjete, 230V, podžbukno, montaža. uključiti kutiju i sav spojni materijal u cijenu</t>
  </si>
  <si>
    <t>Elektroinstalacijski materijal - modularni program, mjesta ugradnje prikazana u projektu
Tropolna sklopka rasvjete, izmjenična, 230V, podžbukno, montaža. uključiti kutiju i sav spojni materijal u cijenu</t>
  </si>
  <si>
    <t>Elektroinstalacijski materijal - modularni program, mjesta ugradnje prikazana u projektu
Senzor pokreta sa ugrađenim uklopnim satom, 230V, podžbukno, montaža. uključiti kutiju i sav spojni materijal u cijenu</t>
  </si>
  <si>
    <t>Elektroinstalacijski materijal - modularni program, mjesta ugradnje prikazana u projektu
Senzor pokreta sa ugrađenim uklopnim satom, 230V, podžbukno, stropna montaža. uključiti kutiju i sav spojni materijal u cijenu</t>
  </si>
  <si>
    <t>UKUPNO 4 - RASVJETA:</t>
  </si>
  <si>
    <t>Dobava , Nabava okruglog vodiča od pocinčanog željeza φ8mm, za vertikalne odvode, postavljaju se podžbukno</t>
  </si>
  <si>
    <t>Dobava, Nabava zidnog nosača od nehrđajućeg čelika s vijkom, za okrugli vodič φ8mm, nosač se montira svakih 2m po visini odvoda sustava zaštite od djelovanja munje. Nosač obavezno montirati prije mjernog spoja odvoda.</t>
  </si>
  <si>
    <t>5.4.</t>
  </si>
  <si>
    <t>5.5.</t>
  </si>
  <si>
    <t>5.6.</t>
  </si>
  <si>
    <t>5.7.</t>
  </si>
  <si>
    <t>5.8.</t>
  </si>
  <si>
    <t>5.9.</t>
  </si>
  <si>
    <t>UKUPNO 7:</t>
  </si>
  <si>
    <t>8.15.</t>
  </si>
  <si>
    <t>8.16.</t>
  </si>
  <si>
    <t>Prije ispunjavanja ove specifikacije opreme, materijala i radova odnosno izrade i predaje službene ponude, Ponuditelj je obvezan detaljno pregledati strojarski projekt, kako bi sagledao količinu opreme i materijala te uvjete u kojima bi morao raditi.</t>
  </si>
  <si>
    <t>U cijene mora biti uračunat sav potrebani rad i materijal za izradu kompletnih stavki troškovnika, sve potrebne prijevoze i prijenose, uskladištenja, skele, dizalice, unutarnje i vanjske komunikacije na gradilištu, te faktore radne snage i poslovanja tvrtke Ponuditelja.</t>
  </si>
  <si>
    <t>Gotovost svake pojedinačne stavke obrađene u troškovniku je do njezine potvrde od strane nadzornog inženjera odnosno Investitora.</t>
  </si>
  <si>
    <t>Ukoliko je potrebno izvesti neke radove koji eventualno nisu sadržani u ovom troškovniku Ponuditelj ih je dužan napisati i ponuditi.</t>
  </si>
  <si>
    <t>Prije narudžbe, kod pojedinih isporučitelja opreme potrebno je zatražiti provjeru i potvrdu svih elemenata opisanih u troškovniku, a vezano za njihovu kompletiranost i funkcionalnost.</t>
  </si>
  <si>
    <t>Potpisom na ovaj troškovnik smatra se da je Ponuditelj obuhvatio sve materijale, radove, dokumentaciju, potvrde kakvoće itd. potrebne za izvođenje demontažnih/montažnih radova na strojarskim instalacijama do pune funkcionalnosti sustava.</t>
  </si>
  <si>
    <t>Ovaj troškovnik odnosno specifikacija opreme, materijala i radova izrađen je temeljem Izvedbenog projekta.</t>
  </si>
  <si>
    <t>Troškovnikom odnosno specifikacijom se ne obrađuju demontažni radovi postojeće opreme (u arhitektonskom projektu).</t>
  </si>
  <si>
    <t>Izvođač radova mora imati zavarivače s potvrdom za rad na plinskim instalacijama.</t>
  </si>
  <si>
    <t>Prije narudžbe opreme potrebno je provjeriti specifikaciju opreme s dobavljačima.</t>
  </si>
  <si>
    <t>Ponuditelji koji nude jednakovrijedne robe, radove ili usluge (one koji nisu navedeni u troškovniku) dužni su na za to predviđenom mjestu u troškovniku navesti koju jednakovrijednu robu, rad ili uslugu nude, te uz ponudu dostaviti i dokaze jednakovrijednosti (kataloge, ateste, certifikate) temeljem kojih će naručitelj u postupku pregleda i ocjene utvrditi da li temeljem karakteristika postavljenih u troškovniku ispunjavaju uvjet jednakovrijednosti.</t>
  </si>
  <si>
    <t>Instalacija odvoda kondenzata, obuhvaćena je projektom hidroinstalacija.</t>
  </si>
  <si>
    <t>Električna kabliranja i ožičenja strojarske opreme obuhvaćena su elektrotehničkim projektom.</t>
  </si>
  <si>
    <t>U cijenu radova na strojarskim termotehničkim instalacijama uključiti prijavljivanje radova nadležnim institucijama kao i provođenje potrebnih zaštitnih mjera kako ne bi došlo do ugrožavanja ljudskih života i imovine prilikom izvođenja radova.</t>
  </si>
  <si>
    <t>Pergola se natkriva vodootpornim platnom-tendom izvedenom i nagibu. Stavka obuhvala izradu limenog žlijeba.
Podgled se izvodi od drvenih letvica postavljenih između nosivih čeličnih profila sa potrebnom drvenom potkonstrukcijom. Letvice su od materijala ariš sve prema nacrtnoj dokumentaciji.</t>
  </si>
  <si>
    <t>ELEKTRO INSTALACIJE</t>
  </si>
  <si>
    <t>G                    STROJARSKE INSTALACIJE</t>
  </si>
  <si>
    <t>Olgica Vuković, dipl.ing.str.</t>
  </si>
  <si>
    <t>TEHNOLOGIJA KUHINJE I ŠANKA</t>
  </si>
  <si>
    <r>
      <t xml:space="preserve">Dobava </t>
    </r>
    <r>
      <rPr>
        <b/>
        <sz val="10"/>
        <rFont val="Century Gothic"/>
        <family val="2"/>
      </rPr>
      <t xml:space="preserve">kamenih pragova  </t>
    </r>
    <r>
      <rPr>
        <sz val="10"/>
        <rFont val="Century Gothic"/>
        <family val="2"/>
      </rPr>
      <t>kamen kirmenjak štokani. Dimenzije pragova cca 15/3 cm, sa skinutim rubom i okapnicom. Izmjere na licu mjestu. Obračun po m'.</t>
    </r>
  </si>
  <si>
    <r>
      <t xml:space="preserve">Dobava </t>
    </r>
    <r>
      <rPr>
        <b/>
        <sz val="10"/>
        <rFont val="Century Gothic"/>
        <family val="2"/>
        <charset val="238"/>
      </rPr>
      <t>vanjskih kamenih klupčica na ogradnom zidu terase</t>
    </r>
    <r>
      <rPr>
        <sz val="10"/>
        <rFont val="Century Gothic"/>
        <family val="2"/>
      </rPr>
      <t>, sa obostranom okapnicom, kamen kirmenjak štokani debljine 5 cm. Klupčice se postavljaju na postojeći kameni zid. Širina je promjenjiva, prosječne širine 55 cm. Izmjere na licu mjestu. Obračun po m'.  Obračun prema stvarno izvedenim radovima.</t>
    </r>
  </si>
  <si>
    <t>a) kamen kirmenjak štokani, bez vidljivih fuga</t>
  </si>
  <si>
    <t>b) kamen kirmenjak češljani, s izrađenim fugama (obrada niše uključena u cijenu)</t>
  </si>
  <si>
    <r>
      <t xml:space="preserve">Dobava </t>
    </r>
    <r>
      <rPr>
        <b/>
        <sz val="10"/>
        <rFont val="Century Gothic"/>
        <family val="2"/>
        <charset val="238"/>
      </rPr>
      <t>kamene okapnice na rubu konzole ulaznog portala,</t>
    </r>
    <r>
      <rPr>
        <sz val="10"/>
        <rFont val="Century Gothic"/>
        <family val="2"/>
      </rPr>
      <t xml:space="preserve">  kamen kirmenjak štokani d=3,0 cm. Dimenzije klupčica cca 30/3 cm, sa skinutim rubom i okapnicom. Izmjere na licu mjestu. Obračun po m'.</t>
    </r>
  </si>
  <si>
    <r>
      <t xml:space="preserve">Dobava i postava </t>
    </r>
    <r>
      <rPr>
        <b/>
        <sz val="10"/>
        <rFont val="Century Gothic"/>
        <family val="2"/>
        <charset val="238"/>
      </rPr>
      <t>kamene okapnice na žardinjeri,</t>
    </r>
    <r>
      <rPr>
        <sz val="10"/>
        <rFont val="Century Gothic"/>
        <family val="2"/>
      </rPr>
      <t xml:space="preserve">  kamen kirmenjak štokani d=3,0 cm. Dimenzije klupčica cca 20/3 cm, sa skinutim rubom i okapnicom. Izmjere na licu mjestu. Obračun po m'.</t>
    </r>
  </si>
  <si>
    <t>Montaža i spajanje L13 svjetiljke</t>
  </si>
  <si>
    <t xml:space="preserve">Dobava linijske svjetiljke difuzne svjetlosne distribucije. Moguće zakretanje svjetiljke po horizontalnoj osi. Kut svjetlosnog snopa 120°. Izrađena od poliuretana, svjetiljka se koristi u vanjskim prostorima. Dimenzije svjetiljke - 75000 x 18 x 9,5 [mm]. Moguće rezanje i kraćenje na manje dijelove. Napajanje svjetiljke 24V. Temperaturni raspon radnog ambijenta minimalno -20°C do 45°C. Životni vijek minimalno 50000h, L80B10. Maksimalna snaga LED modula 5W/m. Minimalni izlazni svjetlosni tok 150lm/m. Mehanička zaštita minimalno IP67. Sa svim potrebnim priborom, priključnim materijalom i elementima. Oznaka u projektu "L13".
</t>
  </si>
  <si>
    <t xml:space="preserve">Dobava nadgradne linijske svjetiljke za direktnu rasvjetu terase. Kut snopa svjetlosti 120°.Svjetiljka izrađena od aluminija s opalnim difuzorom izrađenim od plastike. Svjetiljka u bijeloj RAL 9016 boji. U kompletu s LED DALI dimabilnom predspojnom napravom 24Vdc. U kompletu s držačima za montažu. Dimenzije svjetiljke 7000x24x19.5mm. Životni vijek izvora minimalno 50.000 sati L80 B10. LED sustav maksimalne snage 14.4W/m, temperatura boje 3000K, uzvrat boja minimalno CRI90. Minimalni svjetlosni tok LED izvora 1800lm/m. Minimalni raspon temperaturnog područja rada od -10°C do +45°C. Stupanj mehaničke zaštite minimalno IP68. Sa svim potrebnim priborom, priključnim materijalom i elementima. Oznaka u projektu "L4".
</t>
  </si>
  <si>
    <t>Dobava, montaža i spajanje baterijske podne svjetiljke difuzne svjetlosne distribucije, prikladne za korištenje u vanjskim prostorima. Sjenilo izrađeno od polipropilen konopca, tretirano protiv UV zračenja. Dimenzije svjetiljke: fi32cm, h40cm (h48cm sa ručkom). Autonomija baterije minimalno 7h pri maksimalnom intezitetu svjetla. Moguće tri razine dimanja – 10%, 50% i 100%. Upravljanje daljinskim upravljačem. Punjenje baterije maksimalno 4h. LED izvor svjetla maksimalne snage 2.5W. Svjetlosni tok minimalno 290lm. Temperatura boje 2700K. Mehanička zaštita minimalno IP66. Sa svim potrebnim priborom, priključnim materijalom i elementima. Oznaka u projektu "V2". potrebno je za dvije svjetiljke
stalak - Dimenzije baze stalka - 24 x 52 [cm]</t>
  </si>
  <si>
    <t>1.5.</t>
  </si>
  <si>
    <t>1.6.</t>
  </si>
  <si>
    <t>1.7.</t>
  </si>
  <si>
    <t>1.8.</t>
  </si>
  <si>
    <t>1.9.</t>
  </si>
  <si>
    <t>1.10.</t>
  </si>
  <si>
    <t>1.11.</t>
  </si>
  <si>
    <t>1.12.</t>
  </si>
  <si>
    <t>1.13.</t>
  </si>
  <si>
    <t>1.14.</t>
  </si>
  <si>
    <t>1.15.</t>
  </si>
  <si>
    <t>1.16.</t>
  </si>
  <si>
    <t>1.17.</t>
  </si>
  <si>
    <t>1.18.</t>
  </si>
  <si>
    <t>1.19.</t>
  </si>
  <si>
    <t>1.20.</t>
  </si>
  <si>
    <t>1.21.</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</si>
  <si>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</si>
  <si>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</si>
  <si>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</si>
  <si>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</si>
  <si>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</si>
  <si>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</si>
  <si>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</si>
  <si>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</si>
  <si>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</si>
  <si>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</si>
  <si>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</si>
  <si>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</si>
  <si>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</si>
  <si>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</si>
  <si>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</si>
  <si>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</si>
  <si>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</si>
  <si>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</si>
  <si>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</si>
  <si>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</si>
  <si>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</si>
  <si>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</si>
  <si>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</si>
  <si>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</si>
  <si>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</si>
  <si>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</si>
  <si>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</si>
  <si>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</si>
  <si>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</si>
  <si>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</si>
  <si>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</si>
  <si>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</si>
  <si>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</si>
  <si>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</si>
  <si>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</si>
  <si>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</si>
  <si>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</si>
  <si>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</si>
  <si>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</si>
  <si>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</si>
  <si>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</si>
  <si>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</si>
  <si>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</si>
  <si>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</si>
  <si>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</si>
  <si>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</si>
  <si>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</si>
  <si>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</si>
  <si>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</si>
  <si>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</si>
  <si>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</si>
  <si>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</si>
  <si>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</si>
  <si>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</si>
  <si>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</si>
  <si>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</si>
  <si>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</si>
  <si>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</si>
  <si>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</si>
  <si>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</si>
  <si>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</si>
  <si>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</si>
  <si>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</si>
  <si>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</si>
  <si>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</si>
  <si>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</si>
  <si>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</si>
  <si>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</si>
  <si>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</si>
  <si>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</si>
  <si>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</si>
  <si>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</si>
  <si>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a</t>
  </si>
  <si>
    <t>b</t>
  </si>
  <si>
    <t>c</t>
  </si>
  <si>
    <t>d</t>
  </si>
  <si>
    <t>e</t>
  </si>
  <si>
    <t>f</t>
  </si>
  <si>
    <t>g</t>
  </si>
  <si>
    <t>i</t>
  </si>
  <si>
    <t>j</t>
  </si>
  <si>
    <t>Ukupno dobava kabela</t>
  </si>
  <si>
    <t>Ukupno montaža kabela</t>
  </si>
  <si>
    <t>NAPOMENA/ ALTERNATIVA</t>
  </si>
  <si>
    <r>
      <t>Izrada i dobava</t>
    </r>
    <r>
      <rPr>
        <b/>
        <sz val="10"/>
        <rFont val="Century Gothic"/>
        <family val="2"/>
        <charset val="238"/>
      </rPr>
      <t xml:space="preserve"> završne podne obloge mosta</t>
    </r>
    <r>
      <rPr>
        <sz val="10"/>
        <rFont val="Century Gothic"/>
        <family val="2"/>
        <charset val="238"/>
      </rPr>
      <t xml:space="preserve"> od drva I. klase - teak. Daske se izvode u dimenzijama: širina 14 cm, duljina 160-180 cm (promjenjiva) i debljine 4 cm. U cijenu uključena zaštitna obrada drva, sva potrebna potkonstrukcija. Površina obloge 20,59 m2</t>
    </r>
  </si>
  <si>
    <t>NAPOMENA</t>
  </si>
  <si>
    <t>NAZIV I ADRESA PROJEKTNOG UREDA/TVRTKE:</t>
  </si>
  <si>
    <t>Investitor:</t>
  </si>
  <si>
    <t>Građevina:</t>
  </si>
  <si>
    <t>Lokacija građevine:</t>
  </si>
  <si>
    <t>Voditelj projekta:</t>
  </si>
  <si>
    <t>Mario Švec</t>
  </si>
  <si>
    <t>Glavni Projektant:</t>
  </si>
  <si>
    <t>Projektant troškovnika građevinsko-obrtničkih radova:</t>
  </si>
  <si>
    <t>Projektant konstrukcije:</t>
  </si>
  <si>
    <t>Projektant vode i kanalizacije:</t>
  </si>
  <si>
    <t>Projektant strojarskih instalacija:</t>
  </si>
  <si>
    <t>Projektant električnih instalacija:</t>
  </si>
  <si>
    <t>Zajednička oznaka projekta:</t>
  </si>
  <si>
    <t>Datum:</t>
  </si>
  <si>
    <t>MARCONICO d.o.o.</t>
  </si>
  <si>
    <t>Rova 34 , 51511 Malinska, Hrvatska</t>
  </si>
  <si>
    <t>OIB: 67272964780</t>
  </si>
  <si>
    <t xml:space="preserve">HOTELI NJIVICE d.o.o. </t>
  </si>
  <si>
    <t>Primorska cesta 30, Nivice</t>
  </si>
  <si>
    <t>OIB: 86096345385</t>
  </si>
  <si>
    <t>OBJEKT: Rekonstrukcija građevine ugostiteljsko-turističke namjene - ugostiteljskog objekta " Plava terasa", 2.b skupine</t>
  </si>
  <si>
    <t>k.č. 10349/1 k.o. Omišalj - Njivice</t>
  </si>
  <si>
    <t>u naselju Njivice</t>
  </si>
  <si>
    <t>Petar Mrak, mag.ing.aedif.</t>
  </si>
  <si>
    <t>Olgica Vuković, dipl.ing.stroj.</t>
  </si>
  <si>
    <t>Danijel Turčić, dipl.ing.el.</t>
  </si>
  <si>
    <t>21/19_A od 08.2020.</t>
  </si>
  <si>
    <t>veljača 2021.g.</t>
  </si>
  <si>
    <t>Troškovnik:</t>
  </si>
  <si>
    <t>Troškovnik građevinsko obrtničkih radova rekonstrukcije Plave terase - objekat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</si>
</sst>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0\ &quot;kn&quot;;[Red]\-#,##0\ &quot;kn&quot;"/>
    <numFmt numFmtId="43" formatCode="_-* #,##0.00_-;\-* #,##0.00_-;_-* &quot;-&quot;??_-;_-@_-"/>
    <numFmt numFmtId="164" formatCode="_-* #,##0.00\ _k_n_-;\-* #,##0.00\ _k_n_-;_-* &quot;-&quot;??\ _k_n_-;_-@_-"/>
    <numFmt numFmtId="165" formatCode="#,##0.00_ ;[Red]\-#,##0.00\ "/>
    <numFmt numFmtId="166" formatCode="General_)"/>
    <numFmt numFmtId="167" formatCode="_-* #,##0.000_-;\-* #,##0.000_-;_-* &quot;-&quot;??_-;_-@_-"/>
    <numFmt numFmtId="168" formatCode="#,##0_ ;\-#,##0\ "/>
    <numFmt numFmtId="169" formatCode="#,###.00"/>
    <numFmt numFmtId="170" formatCode="#,##0.00\ &quot;kn&quot;"/>
  </numFmts>
  <fonts count="101" x14ac:knownFonts="1">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20"/>
      <name val="Calibri"/>
      <family val="2"/>
      <charset val="238"/>
    </font>
    <font>
      <sz val="11"/>
      <color indexed="60"/>
      <name val="Calibri"/>
      <family val="2"/>
      <charset val="238"/>
    </font>
    <font>
      <sz val="11"/>
      <color indexed="62"/>
      <name val="Calibri"/>
      <family val="2"/>
      <charset val="238"/>
    </font>
    <font>
      <b/>
      <sz val="11"/>
      <color indexed="52"/>
      <name val="Calibri"/>
      <family val="2"/>
      <charset val="238"/>
    </font>
    <font>
      <sz val="11"/>
      <color indexed="52"/>
      <name val="Calibri"/>
      <family val="2"/>
      <charset val="238"/>
    </font>
    <font>
      <b/>
      <sz val="11"/>
      <color indexed="9"/>
      <name val="Calibri"/>
      <family val="2"/>
      <charset val="238"/>
    </font>
    <font>
      <i/>
      <sz val="11"/>
      <color indexed="23"/>
      <name val="Calibri"/>
      <family val="2"/>
      <charset val="238"/>
    </font>
    <font>
      <b/>
      <sz val="11"/>
      <color indexed="8"/>
      <name val="Calibri"/>
      <family val="2"/>
      <charset val="238"/>
    </font>
    <font>
      <sz val="11"/>
      <color indexed="9"/>
      <name val="Calibri"/>
      <family val="2"/>
      <charset val="238"/>
    </font>
    <font>
      <sz val="11"/>
      <color indexed="8"/>
      <name val="Calibri"/>
      <family val="2"/>
      <charset val="238"/>
    </font>
    <font>
      <sz val="10"/>
      <name val="Helv"/>
    </font>
    <font>
      <sz val="11"/>
      <name val="Arial"/>
      <family val="2"/>
      <charset val="238"/>
    </font>
    <font>
      <sz val="12"/>
      <name val="Arial CE"/>
      <family val="2"/>
      <charset val="238"/>
    </font>
    <font>
      <sz val="10"/>
      <name val="Calibri"/>
      <family val="2"/>
      <charset val="238"/>
    </font>
    <font>
      <sz val="10"/>
      <name val="Calibri"/>
      <family val="2"/>
      <charset val="238"/>
      <scheme val="minor"/>
    </font>
    <font>
      <b/>
      <sz val="10"/>
      <name val="Calibri"/>
      <family val="2"/>
      <charset val="238"/>
      <scheme val="minor"/>
    </font>
    <font>
      <sz val="10"/>
      <color rgb="FF000000"/>
      <name val="Calibri"/>
      <family val="2"/>
      <charset val="238"/>
      <scheme val="minor"/>
    </font>
    <font>
      <sz val="10"/>
      <name val="Courier"/>
      <family val="1"/>
      <charset val="238"/>
    </font>
    <font>
      <sz val="10"/>
      <name val="MS Sans Serif"/>
      <family val="2"/>
      <charset val="238"/>
    </font>
    <font>
      <sz val="10"/>
      <color rgb="FFFF0000"/>
      <name val="Calibri"/>
      <family val="2"/>
      <charset val="238"/>
    </font>
    <font>
      <b/>
      <sz val="10"/>
      <color rgb="FFFF0000"/>
      <name val="Calibri"/>
      <family val="2"/>
      <charset val="238"/>
    </font>
    <font>
      <sz val="11"/>
      <color rgb="FFFF0000"/>
      <name val="Calibri"/>
      <family val="2"/>
      <charset val="238"/>
    </font>
    <font>
      <sz val="12"/>
      <name val="Calibri"/>
      <family val="2"/>
      <charset val="238"/>
    </font>
    <font>
      <sz val="10"/>
      <name val="Century Gothic"/>
      <family val="2"/>
      <charset val="238"/>
    </font>
    <font>
      <sz val="10"/>
      <name val="Calibri"/>
      <family val="2"/>
    </font>
    <font>
      <sz val="10"/>
      <color rgb="FFFF0000"/>
      <name val="Calibri"/>
      <family val="2"/>
      <charset val="238"/>
      <scheme val="minor"/>
    </font>
    <font>
      <b/>
      <u/>
      <sz val="10"/>
      <name val="Century Gothic"/>
      <family val="2"/>
      <charset val="238"/>
    </font>
    <font>
      <b/>
      <sz val="10"/>
      <name val="Century Gothic"/>
      <family val="2"/>
      <charset val="238"/>
    </font>
    <font>
      <u/>
      <sz val="10"/>
      <name val="Century Gothic"/>
      <family val="2"/>
      <charset val="238"/>
    </font>
    <font>
      <sz val="8"/>
      <name val="Century Gothic"/>
      <family val="2"/>
      <charset val="238"/>
    </font>
    <font>
      <b/>
      <sz val="10"/>
      <name val="Century Gothic"/>
      <family val="2"/>
    </font>
    <font>
      <sz val="10"/>
      <color rgb="FFFF0000"/>
      <name val="Century Gothic"/>
      <family val="2"/>
      <charset val="238"/>
    </font>
    <font>
      <sz val="10"/>
      <name val="Century Gothic"/>
      <family val="2"/>
    </font>
    <font>
      <b/>
      <u/>
      <sz val="10"/>
      <name val="Century Gothic"/>
      <family val="2"/>
    </font>
    <font>
      <sz val="10"/>
      <color rgb="FFFF0000"/>
      <name val="Century Gothic"/>
      <family val="2"/>
    </font>
    <font>
      <b/>
      <sz val="10"/>
      <color rgb="FFFF0000"/>
      <name val="Century Gothic"/>
      <family val="2"/>
      <charset val="238"/>
    </font>
    <font>
      <b/>
      <sz val="10"/>
      <color rgb="FFFF0000"/>
      <name val="Calibri"/>
      <family val="2"/>
      <charset val="238"/>
      <scheme val="minor"/>
    </font>
    <font>
      <i/>
      <sz val="10"/>
      <name val="Century Gothic"/>
      <family val="2"/>
      <charset val="238"/>
    </font>
    <font>
      <i/>
      <sz val="10"/>
      <color theme="0" tint="-0.499984740745262"/>
      <name val="Century Gothic"/>
      <family val="2"/>
      <charset val="238"/>
    </font>
    <font>
      <sz val="10"/>
      <color theme="0" tint="-0.499984740745262"/>
      <name val="Century Gothic"/>
      <family val="2"/>
      <charset val="238"/>
    </font>
    <font>
      <sz val="8"/>
      <name val="Century Gothic"/>
      <family val="2"/>
    </font>
    <font>
      <sz val="11"/>
      <name val="Times New Roman CE"/>
      <charset val="238"/>
    </font>
    <font>
      <sz val="12"/>
      <color rgb="FFFF0000"/>
      <name val="Century Gothic"/>
      <family val="2"/>
      <charset val="238"/>
    </font>
    <font>
      <sz val="11"/>
      <name val="Century Gothic"/>
      <family val="2"/>
      <charset val="238"/>
    </font>
    <font>
      <b/>
      <sz val="11"/>
      <name val="Century Gothic"/>
      <family val="2"/>
      <charset val="238"/>
    </font>
    <font>
      <b/>
      <i/>
      <sz val="10"/>
      <name val="Century Gothic"/>
      <family val="2"/>
      <charset val="238"/>
    </font>
    <font>
      <sz val="10"/>
      <color rgb="FFFF0000"/>
      <name val="Times New Roman"/>
      <family val="1"/>
      <charset val="238"/>
    </font>
    <font>
      <vertAlign val="superscript"/>
      <sz val="10"/>
      <name val="Century Gothic"/>
      <family val="2"/>
      <charset val="238"/>
    </font>
    <font>
      <vertAlign val="superscript"/>
      <sz val="10"/>
      <color theme="0" tint="-0.499984740745262"/>
      <name val="Century Gothic"/>
      <family val="2"/>
      <charset val="238"/>
    </font>
    <font>
      <b/>
      <i/>
      <u/>
      <sz val="10"/>
      <color theme="0" tint="-0.499984740745262"/>
      <name val="Century Gothic"/>
      <family val="2"/>
      <charset val="238"/>
    </font>
    <font>
      <b/>
      <i/>
      <u/>
      <sz val="10"/>
      <name val="Century Gothic"/>
      <family val="2"/>
      <charset val="238"/>
    </font>
    <font>
      <b/>
      <u/>
      <sz val="10"/>
      <color theme="0" tint="-0.499984740745262"/>
      <name val="Century Gothic"/>
      <family val="2"/>
      <charset val="238"/>
    </font>
    <font>
      <i/>
      <u/>
      <sz val="10"/>
      <name val="Century Gothic"/>
      <family val="2"/>
      <charset val="238"/>
    </font>
    <font>
      <vertAlign val="subscript"/>
      <sz val="10"/>
      <name val="Century Gothic"/>
      <family val="2"/>
      <charset val="238"/>
    </font>
    <font>
      <sz val="10"/>
      <color theme="1" tint="0.499984740745262"/>
      <name val="Century Gothic"/>
      <family val="2"/>
      <charset val="238"/>
    </font>
    <font>
      <b/>
      <sz val="10"/>
      <color theme="1" tint="0.499984740745262"/>
      <name val="Century Gothic"/>
      <family val="2"/>
      <charset val="238"/>
    </font>
    <font>
      <vertAlign val="subscript"/>
      <sz val="10"/>
      <color theme="0" tint="-0.499984740745262"/>
      <name val="Century Gothic"/>
      <family val="2"/>
      <charset val="238"/>
    </font>
    <font>
      <sz val="10"/>
      <color indexed="10"/>
      <name val="Century Gothic"/>
      <family val="2"/>
      <charset val="238"/>
    </font>
    <font>
      <sz val="10"/>
      <color indexed="8"/>
      <name val="Century Gothic"/>
      <family val="2"/>
      <charset val="238"/>
    </font>
    <font>
      <sz val="10"/>
      <name val="Arial"/>
      <family val="2"/>
    </font>
    <font>
      <sz val="10"/>
      <color indexed="8"/>
      <name val="Arial"/>
      <family val="2"/>
    </font>
    <font>
      <sz val="9"/>
      <name val="Arial"/>
      <family val="2"/>
    </font>
    <font>
      <sz val="10"/>
      <name val="Arial"/>
      <family val="2"/>
      <charset val="1"/>
    </font>
    <font>
      <sz val="9"/>
      <name val="Century Gothic"/>
      <family val="2"/>
      <charset val="238"/>
    </font>
    <font>
      <sz val="8"/>
      <color indexed="8"/>
      <name val="Century Gothic"/>
      <family val="2"/>
      <charset val="238"/>
    </font>
    <font>
      <sz val="9"/>
      <color indexed="8"/>
      <name val="Century Gothic"/>
      <family val="2"/>
      <charset val="238"/>
    </font>
    <font>
      <i/>
      <sz val="9"/>
      <name val="Century Gothic"/>
      <family val="2"/>
      <charset val="238"/>
    </font>
    <font>
      <i/>
      <sz val="8"/>
      <name val="Century Gothic"/>
      <family val="2"/>
      <charset val="238"/>
    </font>
    <font>
      <b/>
      <i/>
      <sz val="9"/>
      <name val="Century Gothic"/>
      <family val="2"/>
      <charset val="238"/>
    </font>
    <font>
      <b/>
      <sz val="9"/>
      <name val="Century Gothic"/>
      <family val="2"/>
      <charset val="238"/>
    </font>
    <font>
      <sz val="7"/>
      <name val="Century Gothic"/>
      <family val="2"/>
      <charset val="238"/>
    </font>
    <font>
      <u/>
      <sz val="9"/>
      <name val="Century Gothic"/>
      <family val="2"/>
      <charset val="238"/>
    </font>
    <font>
      <sz val="11"/>
      <color indexed="8"/>
      <name val="Century Gothic"/>
      <family val="2"/>
      <charset val="238"/>
    </font>
    <font>
      <sz val="6"/>
      <name val="Century Gothic"/>
      <family val="2"/>
      <charset val="238"/>
    </font>
    <font>
      <b/>
      <i/>
      <sz val="6"/>
      <name val="Century Gothic"/>
      <family val="2"/>
      <charset val="238"/>
    </font>
    <font>
      <sz val="16"/>
      <color rgb="FF404040"/>
      <name val="Century Gothic"/>
      <family val="2"/>
      <charset val="238"/>
    </font>
    <font>
      <sz val="10"/>
      <name val="Arial CE"/>
      <charset val="238"/>
    </font>
    <font>
      <sz val="10"/>
      <name val="Times New Roman"/>
      <family val="1"/>
    </font>
    <font>
      <sz val="20"/>
      <color rgb="FFFF0000"/>
      <name val="Century Gothic"/>
      <family val="2"/>
      <charset val="238"/>
    </font>
    <font>
      <sz val="10"/>
      <name val="Times New Roman"/>
      <family val="1"/>
      <charset val="238"/>
    </font>
    <font>
      <sz val="10"/>
      <color rgb="FF0070C0"/>
      <name val="Century Gothic"/>
      <family val="2"/>
      <charset val="238"/>
    </font>
    <font>
      <b/>
      <sz val="8"/>
      <name val="Century Gothic"/>
      <family val="2"/>
      <charset val="238"/>
    </font>
    <font>
      <b/>
      <sz val="8"/>
      <color indexed="8"/>
      <name val="Century Gothic"/>
      <family val="2"/>
      <charset val="238"/>
    </font>
    <font>
      <b/>
      <sz val="12"/>
      <name val="Times New Roman CE"/>
      <family val="1"/>
      <charset val="238"/>
    </font>
    <font>
      <sz val="12"/>
      <name val="Times New Roman CE"/>
      <charset val="238"/>
    </font>
    <font>
      <b/>
      <sz val="11"/>
      <name val="Times New Roman CE"/>
      <family val="1"/>
      <charset val="238"/>
    </font>
    <font>
      <b/>
      <sz val="10"/>
      <name val="Times New Roman CE"/>
      <family val="1"/>
      <charset val="238"/>
    </font>
    <font>
      <b/>
      <sz val="10"/>
      <name val="Times New Roman CE"/>
      <charset val="238"/>
    </font>
    <font>
      <sz val="10"/>
      <name val="Arial Narrow"/>
      <family val="2"/>
      <charset val="238"/>
    </font>
    <font>
      <b/>
      <sz val="9"/>
      <color rgb="FF000000"/>
      <name val="Arial"/>
      <family val="2"/>
    </font>
    <font>
      <sz val="9"/>
      <color rgb="FF000000"/>
      <name val="Arial"/>
      <family val="2"/>
    </font>
    <font>
      <b/>
      <sz val="10"/>
      <name val="Arial"/>
      <family val="2"/>
      <charset val="238"/>
    </font>
    <font>
      <b/>
      <sz val="10"/>
      <name val="Arial"/>
      <family val="2"/>
    </font>
    <font>
      <b/>
      <sz val="10"/>
      <name val="Arial Narrow"/>
      <family val="2"/>
      <charset val="238"/>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s>
  <borders count="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bottom style="double">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s>
  <cellStyleXfs count="66">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7" fillId="3" borderId="0" applyNumberFormat="0" applyBorder="0" applyAlignment="0" applyProtection="0"/>
    <xf numFmtId="0" fontId="10" fillId="20" borderId="1" applyNumberFormat="0" applyAlignment="0" applyProtection="0"/>
    <xf numFmtId="0" fontId="12" fillId="21" borderId="2" applyNumberFormat="0" applyAlignment="0" applyProtection="0"/>
    <xf numFmtId="164" fontId="3" fillId="0" borderId="0" applyFont="0" applyFill="0" applyBorder="0" applyAlignment="0" applyProtection="0"/>
    <xf numFmtId="0" fontId="13" fillId="0" borderId="0" applyNumberFormat="0" applyFill="0" applyBorder="0" applyAlignment="0" applyProtection="0"/>
    <xf numFmtId="0" fontId="4" fillId="0" borderId="3" applyNumberFormat="0" applyFill="0" applyAlignment="0" applyProtection="0"/>
    <xf numFmtId="0" fontId="5" fillId="0" borderId="4" applyNumberFormat="0" applyFill="0" applyAlignment="0" applyProtection="0"/>
    <xf numFmtId="0" fontId="6" fillId="0" borderId="5" applyNumberFormat="0" applyFill="0" applyAlignment="0" applyProtection="0"/>
    <xf numFmtId="0" fontId="6" fillId="0" borderId="0" applyNumberFormat="0" applyFill="0" applyBorder="0" applyAlignment="0" applyProtection="0"/>
    <xf numFmtId="0" fontId="9" fillId="7" borderId="1" applyNumberFormat="0" applyAlignment="0" applyProtection="0"/>
    <xf numFmtId="0" fontId="11" fillId="0" borderId="6" applyNumberFormat="0" applyFill="0" applyAlignment="0" applyProtection="0"/>
    <xf numFmtId="0" fontId="8" fillId="22" borderId="0" applyNumberFormat="0" applyBorder="0" applyAlignment="0" applyProtection="0"/>
    <xf numFmtId="0" fontId="19" fillId="0" borderId="0"/>
    <xf numFmtId="4" fontId="18" fillId="0" borderId="0">
      <alignment horizontal="justify" vertical="justify"/>
    </xf>
    <xf numFmtId="0" fontId="17" fillId="0" borderId="0"/>
    <xf numFmtId="0" fontId="14" fillId="0" borderId="7" applyNumberFormat="0" applyFill="0" applyAlignment="0" applyProtection="0"/>
    <xf numFmtId="166" fontId="24" fillId="0" borderId="0"/>
    <xf numFmtId="165" fontId="25" fillId="0" borderId="0" applyFont="0" applyFill="0" applyBorder="0" applyAlignment="0" applyProtection="0"/>
    <xf numFmtId="0" fontId="3"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66" fillId="0" borderId="0"/>
    <xf numFmtId="0" fontId="66" fillId="0" borderId="0"/>
    <xf numFmtId="0" fontId="16" fillId="0" borderId="0"/>
    <xf numFmtId="0" fontId="83" fillId="0" borderId="0"/>
    <xf numFmtId="0" fontId="3" fillId="0" borderId="0"/>
    <xf numFmtId="0" fontId="1" fillId="0" borderId="0"/>
    <xf numFmtId="0" fontId="1" fillId="0" borderId="0"/>
    <xf numFmtId="0" fontId="17" fillId="0" borderId="0"/>
    <xf numFmtId="0" fontId="66" fillId="0" borderId="0"/>
    <xf numFmtId="0" fontId="3" fillId="0" borderId="0"/>
  </cellStyleXfs>
  <cellXfs count="972">
    <xf numFmtId="0" fontId="0" fillId="0" borderId="0" xfId="0"/>
    <xf numFmtId="0" fontId="20" fillId="0" borderId="0" xfId="0" applyFont="1"/>
    <xf numFmtId="0" fontId="21" fillId="0" borderId="0" xfId="0" applyFont="1" applyProtection="1">
      <protection hidden="1"/>
    </xf>
    <xf numFmtId="0" fontId="22" fillId="0" borderId="10" xfId="0" applyFont="1" applyFill="1" applyBorder="1" applyAlignment="1" applyProtection="1">
      <alignment horizontal="justify" vertical="top" wrapText="1"/>
      <protection hidden="1"/>
    </xf>
    <xf numFmtId="0" fontId="21" fillId="0" borderId="0" xfId="0" applyFont="1" applyAlignment="1" applyProtection="1">
      <alignment horizontal="justify"/>
      <protection hidden="1"/>
    </xf>
    <xf numFmtId="0" fontId="21" fillId="0" borderId="0" xfId="0" applyFont="1" applyAlignment="1" applyProtection="1">
      <alignment horizontal="justify" wrapText="1"/>
      <protection hidden="1"/>
    </xf>
    <xf numFmtId="0" fontId="23" fillId="0" borderId="0" xfId="0" applyFont="1" applyAlignment="1">
      <alignment horizontal="left" readingOrder="1"/>
    </xf>
    <xf numFmtId="0" fontId="23" fillId="0" borderId="0" xfId="0" applyFont="1" applyAlignment="1">
      <alignment horizontal="justify" readingOrder="1"/>
    </xf>
    <xf numFmtId="0" fontId="21" fillId="0" borderId="0" xfId="0" quotePrefix="1" applyFont="1" applyAlignment="1" applyProtection="1">
      <alignment horizontal="justify"/>
      <protection hidden="1"/>
    </xf>
    <xf numFmtId="0" fontId="21" fillId="0" borderId="0" xfId="0" applyFont="1" applyAlignment="1" applyProtection="1">
      <alignment vertical="top" wrapText="1"/>
      <protection hidden="1"/>
    </xf>
    <xf numFmtId="0" fontId="21" fillId="0" borderId="0" xfId="0" applyFont="1" applyAlignment="1" applyProtection="1">
      <alignment horizontal="justify" vertical="top" wrapText="1"/>
      <protection hidden="1"/>
    </xf>
    <xf numFmtId="0" fontId="21" fillId="0" borderId="0" xfId="0" quotePrefix="1" applyFont="1" applyAlignment="1" applyProtection="1">
      <alignment horizontal="justify" vertical="top" wrapText="1"/>
      <protection hidden="1"/>
    </xf>
    <xf numFmtId="0" fontId="21" fillId="0" borderId="0" xfId="0" applyFont="1" applyAlignment="1" applyProtection="1">
      <alignment wrapText="1"/>
      <protection hidden="1"/>
    </xf>
    <xf numFmtId="0" fontId="21" fillId="0" borderId="0" xfId="37" applyFont="1" applyAlignment="1" applyProtection="1">
      <alignment horizontal="justify" vertical="top" wrapText="1"/>
      <protection hidden="1"/>
    </xf>
    <xf numFmtId="0" fontId="21" fillId="0" borderId="0" xfId="37" quotePrefix="1" applyFont="1" applyAlignment="1" applyProtection="1">
      <alignment horizontal="justify" vertical="top" wrapText="1"/>
      <protection hidden="1"/>
    </xf>
    <xf numFmtId="0" fontId="22" fillId="0" borderId="11" xfId="0" applyFont="1" applyBorder="1" applyAlignment="1" applyProtection="1">
      <alignment horizontal="justify"/>
      <protection hidden="1"/>
    </xf>
    <xf numFmtId="0" fontId="26" fillId="0" borderId="0" xfId="0" applyFont="1"/>
    <xf numFmtId="0" fontId="26" fillId="0" borderId="0" xfId="0" applyFont="1" applyAlignment="1">
      <alignment horizontal="center"/>
    </xf>
    <xf numFmtId="4" fontId="26" fillId="0" borderId="0" xfId="0" applyNumberFormat="1" applyFont="1" applyAlignment="1">
      <alignment horizontal="right"/>
    </xf>
    <xf numFmtId="0" fontId="26" fillId="0" borderId="0" xfId="0" applyFont="1" applyAlignment="1">
      <alignment horizontal="center" vertical="top"/>
    </xf>
    <xf numFmtId="0" fontId="26" fillId="0" borderId="0" xfId="0" applyFont="1" applyAlignment="1">
      <alignment horizontal="right"/>
    </xf>
    <xf numFmtId="4" fontId="20" fillId="0" borderId="0" xfId="0" applyNumberFormat="1" applyFont="1"/>
    <xf numFmtId="2" fontId="26" fillId="0" borderId="0" xfId="28" applyNumberFormat="1" applyFont="1" applyAlignment="1"/>
    <xf numFmtId="0" fontId="26" fillId="0" borderId="0" xfId="0" applyFont="1" applyAlignment="1">
      <alignment horizontal="left"/>
    </xf>
    <xf numFmtId="164" fontId="26" fillId="0" borderId="0" xfId="28" applyFont="1" applyAlignment="1">
      <alignment horizontal="right"/>
    </xf>
    <xf numFmtId="0" fontId="28" fillId="0" borderId="0" xfId="0" applyFont="1"/>
    <xf numFmtId="0" fontId="27" fillId="0" borderId="0" xfId="0" applyFont="1" applyAlignment="1">
      <alignment horizontal="right"/>
    </xf>
    <xf numFmtId="164" fontId="26" fillId="0" borderId="0" xfId="0" applyNumberFormat="1" applyFont="1" applyAlignment="1"/>
    <xf numFmtId="164" fontId="27" fillId="0" borderId="0" xfId="0" applyNumberFormat="1" applyFont="1" applyAlignment="1"/>
    <xf numFmtId="0" fontId="26" fillId="0" borderId="0" xfId="0" applyFont="1" applyAlignment="1">
      <alignment vertical="top"/>
    </xf>
    <xf numFmtId="164" fontId="26" fillId="0" borderId="0" xfId="0" applyNumberFormat="1" applyFont="1" applyAlignment="1">
      <alignment horizontal="right"/>
    </xf>
    <xf numFmtId="0" fontId="29" fillId="0" borderId="0" xfId="0" applyFont="1"/>
    <xf numFmtId="0" fontId="30" fillId="0" borderId="0" xfId="0" applyFont="1" applyBorder="1" applyAlignment="1">
      <alignment horizontal="center"/>
    </xf>
    <xf numFmtId="4" fontId="30" fillId="0" borderId="0" xfId="28" applyNumberFormat="1" applyFont="1" applyAlignment="1">
      <alignment horizontal="right"/>
    </xf>
    <xf numFmtId="0" fontId="31" fillId="0" borderId="0" xfId="0" applyFont="1"/>
    <xf numFmtId="0" fontId="20" fillId="0" borderId="0" xfId="0" applyFont="1" applyBorder="1" applyAlignment="1">
      <alignment vertical="top"/>
    </xf>
    <xf numFmtId="0" fontId="21" fillId="0" borderId="0" xfId="0" applyFont="1" applyAlignment="1">
      <alignment horizontal="center" vertical="top"/>
    </xf>
    <xf numFmtId="0" fontId="21" fillId="0" borderId="0" xfId="0" applyFont="1" applyAlignment="1">
      <alignment horizontal="justify" vertical="top"/>
    </xf>
    <xf numFmtId="0" fontId="21" fillId="0" borderId="0" xfId="0" applyFont="1" applyAlignment="1">
      <alignment horizontal="center"/>
    </xf>
    <xf numFmtId="4" fontId="21" fillId="0" borderId="0" xfId="28" applyNumberFormat="1" applyFont="1" applyAlignment="1">
      <alignment horizontal="right" indent="1"/>
    </xf>
    <xf numFmtId="4" fontId="21" fillId="0" borderId="0" xfId="28" applyNumberFormat="1" applyFont="1" applyAlignment="1">
      <alignment horizontal="right"/>
    </xf>
    <xf numFmtId="0" fontId="21" fillId="0" borderId="0" xfId="0" applyFont="1"/>
    <xf numFmtId="0" fontId="21" fillId="0" borderId="0" xfId="0" applyFont="1" applyBorder="1" applyAlignment="1">
      <alignment horizontal="center"/>
    </xf>
    <xf numFmtId="0" fontId="21" fillId="0" borderId="0" xfId="0" applyFont="1" applyBorder="1"/>
    <xf numFmtId="0" fontId="22" fillId="0" borderId="0" xfId="0" applyFont="1" applyAlignment="1">
      <alignment horizontal="center"/>
    </xf>
    <xf numFmtId="0" fontId="22" fillId="0" borderId="0" xfId="0" applyFont="1"/>
    <xf numFmtId="0" fontId="21" fillId="0" borderId="0" xfId="0" applyFont="1" applyFill="1"/>
    <xf numFmtId="4" fontId="21" fillId="0" borderId="0" xfId="0" applyNumberFormat="1" applyFont="1"/>
    <xf numFmtId="0" fontId="32" fillId="0" borderId="0" xfId="0" applyFont="1" applyAlignment="1">
      <alignment horizontal="center" vertical="top"/>
    </xf>
    <xf numFmtId="0" fontId="32" fillId="0" borderId="0" xfId="0" applyFont="1" applyAlignment="1">
      <alignment horizontal="justify" vertical="top"/>
    </xf>
    <xf numFmtId="0" fontId="32" fillId="0" borderId="0" xfId="0" applyFont="1" applyAlignment="1">
      <alignment horizontal="center"/>
    </xf>
    <xf numFmtId="4" fontId="32" fillId="0" borderId="0" xfId="28" applyNumberFormat="1" applyFont="1" applyAlignment="1">
      <alignment horizontal="right" indent="1"/>
    </xf>
    <xf numFmtId="4" fontId="32" fillId="0" borderId="0" xfId="28" applyNumberFormat="1" applyFont="1" applyAlignment="1">
      <alignment horizontal="right"/>
    </xf>
    <xf numFmtId="0" fontId="32" fillId="0" borderId="0" xfId="0" applyFont="1"/>
    <xf numFmtId="0" fontId="30" fillId="0" borderId="0" xfId="0" applyFont="1" applyAlignment="1">
      <alignment horizontal="center" vertical="top"/>
    </xf>
    <xf numFmtId="0" fontId="30" fillId="0" borderId="0" xfId="0" applyFont="1" applyAlignment="1">
      <alignment horizontal="justify" vertical="top"/>
    </xf>
    <xf numFmtId="0" fontId="30" fillId="0" borderId="0" xfId="0" applyFont="1" applyAlignment="1">
      <alignment horizontal="center"/>
    </xf>
    <xf numFmtId="4" fontId="30" fillId="0" borderId="0" xfId="28" applyNumberFormat="1" applyFont="1" applyAlignment="1">
      <alignment horizontal="right" indent="1"/>
    </xf>
    <xf numFmtId="0" fontId="33" fillId="0" borderId="0" xfId="0" applyFont="1" applyAlignment="1">
      <alignment horizontal="center" vertical="top"/>
    </xf>
    <xf numFmtId="1" fontId="30" fillId="0" borderId="0" xfId="0" applyNumberFormat="1" applyFont="1" applyAlignment="1">
      <alignment horizontal="center" vertical="top"/>
    </xf>
    <xf numFmtId="0" fontId="33" fillId="0" borderId="0" xfId="0" applyFont="1" applyAlignment="1">
      <alignment horizontal="justify" vertical="top"/>
    </xf>
    <xf numFmtId="4" fontId="30" fillId="0" borderId="0" xfId="28" applyNumberFormat="1" applyFont="1" applyBorder="1" applyAlignment="1">
      <alignment horizontal="right" indent="1"/>
    </xf>
    <xf numFmtId="4" fontId="30" fillId="0" borderId="0" xfId="28" applyNumberFormat="1" applyFont="1" applyBorder="1" applyAlignment="1">
      <alignment horizontal="right"/>
    </xf>
    <xf numFmtId="0" fontId="30" fillId="0" borderId="0" xfId="0" applyFont="1" applyBorder="1" applyAlignment="1">
      <alignment horizontal="center" vertical="top"/>
    </xf>
    <xf numFmtId="0" fontId="30" fillId="0" borderId="0" xfId="0" applyFont="1" applyBorder="1" applyAlignment="1">
      <alignment horizontal="justify" vertical="top"/>
    </xf>
    <xf numFmtId="4" fontId="30" fillId="0" borderId="0" xfId="28" applyNumberFormat="1" applyFont="1" applyBorder="1" applyAlignment="1">
      <alignment horizontal="center"/>
    </xf>
    <xf numFmtId="0" fontId="34" fillId="0" borderId="0" xfId="0" applyFont="1" applyAlignment="1">
      <alignment horizontal="center" vertical="top"/>
    </xf>
    <xf numFmtId="0" fontId="34" fillId="0" borderId="0" xfId="0" applyFont="1" applyAlignment="1">
      <alignment horizontal="justify" vertical="top"/>
    </xf>
    <xf numFmtId="0" fontId="34" fillId="0" borderId="0" xfId="0" applyFont="1" applyAlignment="1">
      <alignment horizontal="center"/>
    </xf>
    <xf numFmtId="4" fontId="30" fillId="0" borderId="0" xfId="28" applyNumberFormat="1" applyFont="1" applyAlignment="1">
      <alignment horizontal="center"/>
    </xf>
    <xf numFmtId="0" fontId="30" fillId="0" borderId="0" xfId="0" applyFont="1" applyAlignment="1">
      <alignment horizontal="justify" vertical="top" wrapText="1"/>
    </xf>
    <xf numFmtId="4" fontId="30" fillId="0" borderId="0" xfId="28" applyNumberFormat="1" applyFont="1"/>
    <xf numFmtId="0" fontId="30" fillId="0" borderId="8" xfId="0" applyFont="1" applyBorder="1" applyAlignment="1">
      <alignment horizontal="justify" vertical="top"/>
    </xf>
    <xf numFmtId="0" fontId="30" fillId="0" borderId="8" xfId="0" applyFont="1" applyBorder="1" applyAlignment="1">
      <alignment horizontal="center"/>
    </xf>
    <xf numFmtId="4" fontId="30" fillId="0" borderId="8" xfId="28" applyNumberFormat="1" applyFont="1" applyBorder="1" applyAlignment="1">
      <alignment horizontal="right" indent="1"/>
    </xf>
    <xf numFmtId="4" fontId="30" fillId="0" borderId="8" xfId="28" applyNumberFormat="1" applyFont="1" applyBorder="1"/>
    <xf numFmtId="4" fontId="30" fillId="0" borderId="8" xfId="28" applyNumberFormat="1" applyFont="1" applyBorder="1" applyAlignment="1">
      <alignment horizontal="right"/>
    </xf>
    <xf numFmtId="4" fontId="34" fillId="0" borderId="0" xfId="28" applyNumberFormat="1" applyFont="1" applyAlignment="1">
      <alignment horizontal="right" indent="1"/>
    </xf>
    <xf numFmtId="4" fontId="34" fillId="0" borderId="0" xfId="28" applyNumberFormat="1" applyFont="1" applyAlignment="1">
      <alignment horizontal="right"/>
    </xf>
    <xf numFmtId="4" fontId="30" fillId="0" borderId="0" xfId="0" applyNumberFormat="1" applyFont="1" applyAlignment="1">
      <alignment horizontal="right" indent="1"/>
    </xf>
    <xf numFmtId="1" fontId="30" fillId="0" borderId="0" xfId="0" applyNumberFormat="1" applyFont="1" applyAlignment="1">
      <alignment horizontal="center"/>
    </xf>
    <xf numFmtId="0" fontId="34" fillId="0" borderId="0" xfId="0" applyFont="1" applyAlignment="1">
      <alignment horizontal="justify" vertical="top" wrapText="1"/>
    </xf>
    <xf numFmtId="0" fontId="34" fillId="0" borderId="12" xfId="0" applyFont="1" applyBorder="1" applyAlignment="1">
      <alignment horizontal="center"/>
    </xf>
    <xf numFmtId="4" fontId="34" fillId="0" borderId="12" xfId="28" applyNumberFormat="1" applyFont="1" applyBorder="1" applyAlignment="1">
      <alignment horizontal="right" indent="1"/>
    </xf>
    <xf numFmtId="4" fontId="34" fillId="0" borderId="12" xfId="28" applyNumberFormat="1" applyFont="1" applyBorder="1"/>
    <xf numFmtId="4" fontId="34" fillId="0" borderId="12" xfId="28" applyNumberFormat="1" applyFont="1" applyBorder="1" applyAlignment="1">
      <alignment horizontal="right"/>
    </xf>
    <xf numFmtId="0" fontId="34" fillId="0" borderId="0" xfId="0" applyFont="1" applyFill="1" applyAlignment="1">
      <alignment horizontal="center" vertical="top"/>
    </xf>
    <xf numFmtId="0" fontId="30" fillId="0" borderId="0" xfId="0" applyFont="1" applyFill="1" applyAlignment="1">
      <alignment horizontal="center" vertical="top"/>
    </xf>
    <xf numFmtId="0" fontId="34" fillId="0" borderId="0" xfId="0" applyNumberFormat="1" applyFont="1" applyFill="1" applyAlignment="1">
      <alignment horizontal="justify" vertical="top" wrapText="1" readingOrder="1"/>
    </xf>
    <xf numFmtId="0" fontId="34" fillId="0" borderId="0" xfId="0" applyFont="1" applyFill="1" applyAlignment="1">
      <alignment horizontal="center"/>
    </xf>
    <xf numFmtId="4" fontId="30" fillId="0" borderId="0" xfId="28" applyNumberFormat="1" applyFont="1" applyFill="1" applyAlignment="1">
      <alignment horizontal="right" indent="1"/>
    </xf>
    <xf numFmtId="4" fontId="30" fillId="0" borderId="0" xfId="28" applyNumberFormat="1" applyFont="1" applyFill="1"/>
    <xf numFmtId="4" fontId="30" fillId="0" borderId="0" xfId="28" applyNumberFormat="1" applyFont="1" applyFill="1" applyAlignment="1">
      <alignment horizontal="right"/>
    </xf>
    <xf numFmtId="0" fontId="30" fillId="0" borderId="0" xfId="0" applyFont="1" applyAlignment="1">
      <alignment horizontal="left" vertical="top" wrapText="1"/>
    </xf>
    <xf numFmtId="0" fontId="30" fillId="0" borderId="0" xfId="0" applyFont="1" applyAlignment="1">
      <alignment horizontal="center" wrapText="1"/>
    </xf>
    <xf numFmtId="4" fontId="30" fillId="0" borderId="0" xfId="0" applyNumberFormat="1" applyFont="1"/>
    <xf numFmtId="0" fontId="30" fillId="0" borderId="0" xfId="0" applyFont="1" applyAlignment="1">
      <alignment horizontal="left" vertical="top" wrapText="1" indent="1"/>
    </xf>
    <xf numFmtId="0" fontId="30" fillId="0" borderId="0" xfId="0" applyFont="1" applyAlignment="1">
      <alignment vertical="top" wrapText="1"/>
    </xf>
    <xf numFmtId="0" fontId="30" fillId="0" borderId="0" xfId="0" applyFont="1" applyAlignment="1"/>
    <xf numFmtId="4" fontId="34" fillId="0" borderId="12" xfId="28" applyNumberFormat="1" applyFont="1" applyBorder="1" applyAlignment="1">
      <alignment horizontal="left"/>
    </xf>
    <xf numFmtId="0" fontId="34" fillId="0" borderId="0" xfId="0" applyFont="1" applyBorder="1" applyAlignment="1">
      <alignment horizontal="left" vertical="top" wrapText="1"/>
    </xf>
    <xf numFmtId="4" fontId="34" fillId="0" borderId="0" xfId="28" applyNumberFormat="1" applyFont="1" applyBorder="1" applyAlignment="1">
      <alignment horizontal="right" indent="1"/>
    </xf>
    <xf numFmtId="4" fontId="34" fillId="0" borderId="0" xfId="28" applyNumberFormat="1" applyFont="1" applyBorder="1" applyAlignment="1">
      <alignment horizontal="left"/>
    </xf>
    <xf numFmtId="4" fontId="34" fillId="0" borderId="0" xfId="28" applyNumberFormat="1" applyFont="1" applyBorder="1" applyAlignment="1">
      <alignment horizontal="right"/>
    </xf>
    <xf numFmtId="0" fontId="30" fillId="0" borderId="0" xfId="0" applyFont="1" applyFill="1" applyAlignment="1">
      <alignment horizontal="justify" vertical="top" wrapText="1"/>
    </xf>
    <xf numFmtId="0" fontId="30" fillId="0" borderId="0" xfId="0" applyFont="1" applyFill="1" applyBorder="1" applyAlignment="1">
      <alignment horizontal="center"/>
    </xf>
    <xf numFmtId="4" fontId="30" fillId="0" borderId="0" xfId="0" applyNumberFormat="1" applyFont="1" applyFill="1" applyAlignment="1">
      <alignment horizontal="right" indent="1"/>
    </xf>
    <xf numFmtId="4" fontId="34" fillId="0" borderId="9" xfId="28" applyNumberFormat="1" applyFont="1" applyBorder="1" applyAlignment="1">
      <alignment horizontal="left"/>
    </xf>
    <xf numFmtId="4" fontId="34" fillId="0" borderId="9" xfId="28" applyNumberFormat="1" applyFont="1" applyBorder="1" applyAlignment="1">
      <alignment horizontal="right"/>
    </xf>
    <xf numFmtId="0" fontId="30" fillId="0" borderId="0" xfId="0" applyFont="1"/>
    <xf numFmtId="0" fontId="30" fillId="0" borderId="12" xfId="0" applyFont="1" applyBorder="1" applyAlignment="1">
      <alignment horizontal="center" wrapText="1"/>
    </xf>
    <xf numFmtId="4" fontId="30" fillId="0" borderId="12" xfId="28" applyNumberFormat="1" applyFont="1" applyBorder="1" applyAlignment="1">
      <alignment horizontal="right" indent="1"/>
    </xf>
    <xf numFmtId="0" fontId="34" fillId="0" borderId="0" xfId="0" applyFont="1" applyFill="1" applyAlignment="1">
      <alignment horizontal="justify" vertical="top" wrapText="1"/>
    </xf>
    <xf numFmtId="4" fontId="30" fillId="0" borderId="0" xfId="0" applyNumberFormat="1" applyFont="1" applyAlignment="1"/>
    <xf numFmtId="0" fontId="35" fillId="0" borderId="0" xfId="0" applyFont="1" applyAlignment="1">
      <alignment horizontal="center"/>
    </xf>
    <xf numFmtId="4" fontId="35" fillId="0" borderId="0" xfId="0" applyNumberFormat="1" applyFont="1" applyAlignment="1">
      <alignment horizontal="right" indent="1"/>
    </xf>
    <xf numFmtId="0" fontId="34" fillId="0" borderId="12" xfId="0" applyFont="1" applyBorder="1" applyAlignment="1">
      <alignment horizontal="justify" vertical="top" wrapText="1"/>
    </xf>
    <xf numFmtId="4" fontId="34" fillId="0" borderId="12" xfId="0" applyNumberFormat="1" applyFont="1" applyBorder="1" applyAlignment="1">
      <alignment horizontal="right" vertical="center" indent="1"/>
    </xf>
    <xf numFmtId="0" fontId="34" fillId="0" borderId="0" xfId="0" applyFont="1" applyBorder="1" applyAlignment="1">
      <alignment horizontal="justify" vertical="top" wrapText="1"/>
    </xf>
    <xf numFmtId="4" fontId="30" fillId="0" borderId="0" xfId="0" applyNumberFormat="1" applyFont="1" applyBorder="1" applyAlignment="1">
      <alignment horizontal="right" vertical="center" indent="1"/>
    </xf>
    <xf numFmtId="0" fontId="34" fillId="0" borderId="0" xfId="0" applyFont="1" applyBorder="1" applyAlignment="1">
      <alignment horizontal="justify" wrapText="1"/>
    </xf>
    <xf numFmtId="0" fontId="33" fillId="0" borderId="0" xfId="0" applyFont="1" applyBorder="1" applyAlignment="1">
      <alignment horizontal="justify" vertical="top"/>
    </xf>
    <xf numFmtId="4" fontId="30" fillId="0" borderId="0" xfId="0" applyNumberFormat="1" applyFont="1" applyBorder="1"/>
    <xf numFmtId="4" fontId="30" fillId="0" borderId="0" xfId="0" applyNumberFormat="1" applyFont="1" applyAlignment="1">
      <alignment horizontal="justify" vertical="top"/>
    </xf>
    <xf numFmtId="0" fontId="36" fillId="0" borderId="0" xfId="0" applyFont="1" applyAlignment="1">
      <alignment horizontal="center"/>
    </xf>
    <xf numFmtId="0" fontId="34" fillId="0" borderId="0" xfId="0" applyFont="1" applyBorder="1" applyAlignment="1">
      <alignment horizontal="justify" vertical="top"/>
    </xf>
    <xf numFmtId="0" fontId="34" fillId="0" borderId="0" xfId="0" applyFont="1" applyBorder="1" applyAlignment="1">
      <alignment horizontal="center"/>
    </xf>
    <xf numFmtId="4" fontId="34" fillId="0" borderId="0" xfId="28" applyNumberFormat="1" applyFont="1" applyFill="1" applyBorder="1" applyAlignment="1">
      <alignment horizontal="left"/>
    </xf>
    <xf numFmtId="0" fontId="38" fillId="0" borderId="0" xfId="0" applyFont="1" applyAlignment="1">
      <alignment horizontal="justify" vertical="top" wrapText="1"/>
    </xf>
    <xf numFmtId="0" fontId="37" fillId="0" borderId="0" xfId="0" applyFont="1" applyAlignment="1">
      <alignment horizontal="justify" vertical="top" wrapText="1"/>
    </xf>
    <xf numFmtId="4" fontId="22" fillId="0" borderId="0" xfId="0" applyNumberFormat="1" applyFont="1" applyAlignment="1">
      <alignment horizontal="center"/>
    </xf>
    <xf numFmtId="0" fontId="39" fillId="0" borderId="0" xfId="0" applyFont="1" applyAlignment="1">
      <alignment horizontal="justify" vertical="top" wrapText="1"/>
    </xf>
    <xf numFmtId="4" fontId="22" fillId="0" borderId="0" xfId="0" applyNumberFormat="1" applyFont="1"/>
    <xf numFmtId="0" fontId="39" fillId="0" borderId="0" xfId="0" applyFont="1" applyAlignment="1">
      <alignment horizontal="center" vertical="top"/>
    </xf>
    <xf numFmtId="0" fontId="39" fillId="0" borderId="0" xfId="0" applyFont="1" applyAlignment="1">
      <alignment horizontal="center"/>
    </xf>
    <xf numFmtId="0" fontId="39" fillId="0" borderId="0" xfId="0" applyFont="1"/>
    <xf numFmtId="0" fontId="39" fillId="0" borderId="0" xfId="0" applyFont="1" applyAlignment="1">
      <alignment horizontal="left"/>
    </xf>
    <xf numFmtId="2" fontId="39" fillId="0" borderId="0" xfId="28" applyNumberFormat="1" applyFont="1" applyAlignment="1"/>
    <xf numFmtId="164" fontId="39" fillId="0" borderId="0" xfId="28" applyFont="1" applyAlignment="1">
      <alignment horizontal="right"/>
    </xf>
    <xf numFmtId="4" fontId="39" fillId="0" borderId="0" xfId="0" applyNumberFormat="1" applyFont="1" applyAlignment="1">
      <alignment horizontal="right"/>
    </xf>
    <xf numFmtId="0" fontId="40" fillId="0" borderId="0" xfId="0" applyFont="1" applyAlignment="1">
      <alignment horizontal="center" vertical="top"/>
    </xf>
    <xf numFmtId="1" fontId="39" fillId="0" borderId="0" xfId="0" applyNumberFormat="1" applyFont="1" applyAlignment="1">
      <alignment horizontal="center" vertical="top"/>
    </xf>
    <xf numFmtId="0" fontId="40" fillId="0" borderId="0" xfId="0" applyFont="1" applyAlignment="1">
      <alignment horizontal="justify" vertical="top"/>
    </xf>
    <xf numFmtId="2" fontId="39" fillId="0" borderId="0" xfId="0" applyNumberFormat="1" applyFont="1" applyAlignment="1"/>
    <xf numFmtId="4" fontId="39" fillId="0" borderId="0" xfId="0" applyNumberFormat="1" applyFont="1"/>
    <xf numFmtId="0" fontId="37" fillId="0" borderId="0" xfId="0" applyFont="1" applyAlignment="1">
      <alignment horizontal="center" vertical="top"/>
    </xf>
    <xf numFmtId="0" fontId="37" fillId="0" borderId="0" xfId="0" applyFont="1" applyAlignment="1">
      <alignment horizontal="justify" vertical="top"/>
    </xf>
    <xf numFmtId="0" fontId="39" fillId="0" borderId="0" xfId="0" applyFont="1" applyFill="1" applyBorder="1" applyAlignment="1">
      <alignment horizontal="left" vertical="top" wrapText="1"/>
    </xf>
    <xf numFmtId="0" fontId="39" fillId="0" borderId="0" xfId="0" applyFont="1" applyFill="1" applyBorder="1" applyAlignment="1">
      <alignment vertical="justify"/>
    </xf>
    <xf numFmtId="0" fontId="39" fillId="0" borderId="0" xfId="0" applyFont="1" applyFill="1" applyBorder="1" applyAlignment="1">
      <alignment vertical="top" wrapText="1"/>
    </xf>
    <xf numFmtId="0" fontId="39" fillId="0" borderId="8" xfId="0" applyFont="1" applyBorder="1" applyAlignment="1">
      <alignment horizontal="justify" vertical="top"/>
    </xf>
    <xf numFmtId="0" fontId="39" fillId="0" borderId="8" xfId="0" applyFont="1" applyBorder="1" applyAlignment="1">
      <alignment horizontal="center"/>
    </xf>
    <xf numFmtId="2" fontId="39" fillId="0" borderId="8" xfId="0" applyNumberFormat="1" applyFont="1" applyBorder="1" applyAlignment="1"/>
    <xf numFmtId="4" fontId="39" fillId="0" borderId="8" xfId="0" applyNumberFormat="1" applyFont="1" applyBorder="1"/>
    <xf numFmtId="4" fontId="39" fillId="0" borderId="8" xfId="0" applyNumberFormat="1" applyFont="1" applyBorder="1" applyAlignment="1">
      <alignment horizontal="right"/>
    </xf>
    <xf numFmtId="0" fontId="37" fillId="0" borderId="0" xfId="0" applyFont="1" applyAlignment="1">
      <alignment horizontal="center"/>
    </xf>
    <xf numFmtId="2" fontId="37" fillId="0" borderId="0" xfId="0" applyNumberFormat="1" applyFont="1" applyAlignment="1"/>
    <xf numFmtId="4" fontId="37" fillId="0" borderId="0" xfId="0" applyNumberFormat="1" applyFont="1" applyAlignment="1">
      <alignment horizontal="right"/>
    </xf>
    <xf numFmtId="0" fontId="39" fillId="0" borderId="0" xfId="0" applyFont="1" applyAlignment="1">
      <alignment horizontal="justify" vertical="top"/>
    </xf>
    <xf numFmtId="4" fontId="39" fillId="0" borderId="0" xfId="0" applyNumberFormat="1" applyFont="1" applyAlignment="1"/>
    <xf numFmtId="0" fontId="39" fillId="0" borderId="0" xfId="0" applyFont="1" applyAlignment="1">
      <alignment vertical="top" wrapText="1"/>
    </xf>
    <xf numFmtId="0" fontId="39" fillId="0" borderId="0" xfId="0" applyFont="1" applyAlignment="1">
      <alignment wrapText="1"/>
    </xf>
    <xf numFmtId="0" fontId="37" fillId="0" borderId="12" xfId="0" applyFont="1" applyBorder="1" applyAlignment="1">
      <alignment horizontal="center"/>
    </xf>
    <xf numFmtId="2" fontId="37" fillId="0" borderId="12" xfId="0" applyNumberFormat="1" applyFont="1" applyBorder="1" applyAlignment="1"/>
    <xf numFmtId="4" fontId="37" fillId="0" borderId="12" xfId="0" applyNumberFormat="1" applyFont="1" applyBorder="1" applyAlignment="1">
      <alignment horizontal="right"/>
    </xf>
    <xf numFmtId="0" fontId="37" fillId="0" borderId="0" xfId="0" applyFont="1" applyBorder="1" applyAlignment="1">
      <alignment horizontal="justify" vertical="top" wrapText="1"/>
    </xf>
    <xf numFmtId="0" fontId="39" fillId="0" borderId="0" xfId="0" applyFont="1" applyBorder="1" applyAlignment="1">
      <alignment horizontal="center"/>
    </xf>
    <xf numFmtId="2" fontId="39" fillId="0" borderId="0" xfId="0" applyNumberFormat="1" applyFont="1" applyBorder="1" applyAlignment="1"/>
    <xf numFmtId="4" fontId="37" fillId="0" borderId="0" xfId="0" applyNumberFormat="1" applyFont="1" applyBorder="1" applyAlignment="1"/>
    <xf numFmtId="0" fontId="39" fillId="0" borderId="0" xfId="0" applyFont="1" applyAlignment="1">
      <alignment horizontal="left" vertical="center" wrapText="1" indent="1"/>
    </xf>
    <xf numFmtId="0" fontId="39" fillId="0" borderId="8" xfId="0" applyFont="1" applyBorder="1" applyAlignment="1">
      <alignment horizontal="left" vertical="center" wrapText="1" indent="1"/>
    </xf>
    <xf numFmtId="4" fontId="39" fillId="0" borderId="0" xfId="0" applyNumberFormat="1" applyFont="1" applyBorder="1" applyAlignment="1">
      <alignment horizontal="right"/>
    </xf>
    <xf numFmtId="4" fontId="39" fillId="0" borderId="0" xfId="28" applyNumberFormat="1" applyFont="1" applyAlignment="1">
      <alignment horizontal="right"/>
    </xf>
    <xf numFmtId="0" fontId="39" fillId="0" borderId="9" xfId="0" applyFont="1" applyBorder="1" applyAlignment="1">
      <alignment horizontal="justify" vertical="top"/>
    </xf>
    <xf numFmtId="0" fontId="39" fillId="0" borderId="0" xfId="0" applyFont="1" applyFill="1" applyAlignment="1">
      <alignment horizontal="justify" vertical="top" wrapText="1"/>
    </xf>
    <xf numFmtId="0" fontId="39" fillId="0" borderId="0" xfId="0" applyFont="1" applyFill="1" applyBorder="1" applyAlignment="1">
      <alignment horizontal="center"/>
    </xf>
    <xf numFmtId="2" fontId="39" fillId="0" borderId="0" xfId="0" applyNumberFormat="1" applyFont="1" applyFill="1" applyAlignment="1"/>
    <xf numFmtId="0" fontId="37" fillId="0" borderId="0" xfId="0" applyFont="1" applyBorder="1" applyAlignment="1">
      <alignment horizontal="justify" vertical="top"/>
    </xf>
    <xf numFmtId="0" fontId="37" fillId="0" borderId="0" xfId="0" applyFont="1" applyBorder="1" applyAlignment="1">
      <alignment horizontal="center"/>
    </xf>
    <xf numFmtId="2" fontId="37" fillId="0" borderId="0" xfId="0" applyNumberFormat="1" applyFont="1" applyBorder="1" applyAlignment="1"/>
    <xf numFmtId="4" fontId="37" fillId="0" borderId="0" xfId="0" applyNumberFormat="1" applyFont="1" applyBorder="1" applyAlignment="1">
      <alignment horizontal="right"/>
    </xf>
    <xf numFmtId="0" fontId="37" fillId="0" borderId="0" xfId="0" applyFont="1" applyBorder="1" applyAlignment="1">
      <alignment horizontal="left" vertical="top"/>
    </xf>
    <xf numFmtId="1" fontId="37" fillId="0" borderId="0" xfId="0" applyNumberFormat="1" applyFont="1" applyAlignment="1">
      <alignment horizontal="center" vertical="top"/>
    </xf>
    <xf numFmtId="0" fontId="39" fillId="0" borderId="8" xfId="0" applyFont="1" applyBorder="1" applyAlignment="1">
      <alignment horizontal="justify" vertical="top" wrapText="1"/>
    </xf>
    <xf numFmtId="0" fontId="37" fillId="0" borderId="0" xfId="0" applyFont="1" applyBorder="1" applyAlignment="1">
      <alignment horizontal="right" wrapText="1"/>
    </xf>
    <xf numFmtId="0" fontId="37" fillId="0" borderId="0" xfId="0" applyFont="1" applyBorder="1" applyAlignment="1">
      <alignment horizontal="justify" wrapText="1"/>
    </xf>
    <xf numFmtId="4" fontId="37" fillId="0" borderId="0" xfId="0" applyNumberFormat="1" applyFont="1" applyAlignment="1"/>
    <xf numFmtId="0" fontId="40" fillId="0" borderId="0" xfId="0" applyFont="1" applyAlignment="1"/>
    <xf numFmtId="4" fontId="39" fillId="0" borderId="0" xfId="0" applyNumberFormat="1" applyFont="1" applyAlignment="1">
      <alignment horizontal="right" vertical="top"/>
    </xf>
    <xf numFmtId="0" fontId="39" fillId="0" borderId="0" xfId="0" applyFont="1" applyAlignment="1"/>
    <xf numFmtId="0" fontId="39" fillId="0" borderId="0" xfId="0" applyFont="1" applyBorder="1" applyAlignment="1">
      <alignment horizontal="left" vertical="top"/>
    </xf>
    <xf numFmtId="0" fontId="37" fillId="0" borderId="0" xfId="0" applyFont="1"/>
    <xf numFmtId="0" fontId="37" fillId="0" borderId="0" xfId="0" applyFont="1" applyAlignment="1">
      <alignment horizontal="left"/>
    </xf>
    <xf numFmtId="2" fontId="37" fillId="0" borderId="0" xfId="28" applyNumberFormat="1" applyFont="1" applyAlignment="1"/>
    <xf numFmtId="164" fontId="37" fillId="0" borderId="0" xfId="28" applyFont="1" applyAlignment="1">
      <alignment horizontal="right"/>
    </xf>
    <xf numFmtId="4" fontId="20" fillId="0" borderId="0" xfId="0" applyNumberFormat="1" applyFont="1" applyAlignment="1">
      <alignment horizontal="left"/>
    </xf>
    <xf numFmtId="1" fontId="34" fillId="0" borderId="0" xfId="0" applyNumberFormat="1" applyFont="1" applyAlignment="1">
      <alignment horizontal="center" vertical="top"/>
    </xf>
    <xf numFmtId="4" fontId="31" fillId="0" borderId="0" xfId="0" applyNumberFormat="1" applyFont="1"/>
    <xf numFmtId="0" fontId="41" fillId="0" borderId="0" xfId="0" applyFont="1" applyAlignment="1">
      <alignment horizontal="justify" vertical="top" wrapText="1"/>
    </xf>
    <xf numFmtId="0" fontId="34" fillId="0" borderId="0" xfId="0" applyFont="1" applyAlignment="1">
      <alignment horizontal="left" vertical="top" wrapText="1"/>
    </xf>
    <xf numFmtId="0" fontId="34" fillId="0" borderId="0" xfId="0" applyFont="1" applyFill="1" applyAlignment="1">
      <alignment horizontal="justify" vertical="top"/>
    </xf>
    <xf numFmtId="0" fontId="34" fillId="0" borderId="12" xfId="0" applyFont="1" applyFill="1" applyBorder="1" applyAlignment="1">
      <alignment horizontal="justify" vertical="top"/>
    </xf>
    <xf numFmtId="4" fontId="34" fillId="0" borderId="12" xfId="28" applyNumberFormat="1" applyFont="1" applyFill="1" applyBorder="1" applyAlignment="1">
      <alignment horizontal="left"/>
    </xf>
    <xf numFmtId="0" fontId="34" fillId="0" borderId="12" xfId="0" applyFont="1" applyFill="1" applyBorder="1" applyAlignment="1">
      <alignment horizontal="justify" vertical="top" wrapText="1"/>
    </xf>
    <xf numFmtId="4" fontId="34" fillId="0" borderId="9" xfId="28" applyNumberFormat="1" applyFont="1" applyFill="1" applyBorder="1" applyAlignment="1">
      <alignment horizontal="left"/>
    </xf>
    <xf numFmtId="0" fontId="37" fillId="0" borderId="0" xfId="0" applyFont="1" applyFill="1" applyAlignment="1">
      <alignment horizontal="justify" vertical="top"/>
    </xf>
    <xf numFmtId="0" fontId="37" fillId="0" borderId="12" xfId="0" applyFont="1" applyFill="1" applyBorder="1" applyAlignment="1">
      <alignment horizontal="justify" vertical="top"/>
    </xf>
    <xf numFmtId="0" fontId="38" fillId="0" borderId="0" xfId="0" applyFont="1" applyAlignment="1">
      <alignment horizontal="center" vertical="top"/>
    </xf>
    <xf numFmtId="4" fontId="38" fillId="0" borderId="0" xfId="28" applyNumberFormat="1" applyFont="1" applyAlignment="1">
      <alignment horizontal="right" indent="1"/>
    </xf>
    <xf numFmtId="4" fontId="38" fillId="0" borderId="0" xfId="28" applyNumberFormat="1" applyFont="1" applyAlignment="1">
      <alignment horizontal="right"/>
    </xf>
    <xf numFmtId="0" fontId="38" fillId="0" borderId="0" xfId="0" applyFont="1" applyAlignment="1">
      <alignment horizontal="center" wrapText="1"/>
    </xf>
    <xf numFmtId="0" fontId="42" fillId="0" borderId="0" xfId="0" applyFont="1" applyAlignment="1">
      <alignment horizontal="center" vertical="top"/>
    </xf>
    <xf numFmtId="6" fontId="21" fillId="0" borderId="0" xfId="0" applyNumberFormat="1" applyFont="1"/>
    <xf numFmtId="0" fontId="31" fillId="23" borderId="0" xfId="0" applyFont="1" applyFill="1"/>
    <xf numFmtId="0" fontId="39" fillId="0" borderId="0" xfId="0" applyFont="1" applyFill="1" applyAlignment="1">
      <alignment horizontal="center" vertical="top"/>
    </xf>
    <xf numFmtId="1" fontId="30" fillId="0" borderId="0" xfId="0" applyNumberFormat="1" applyFont="1" applyFill="1" applyAlignment="1">
      <alignment horizontal="center" vertical="top"/>
    </xf>
    <xf numFmtId="4" fontId="39" fillId="0" borderId="0" xfId="0" applyNumberFormat="1" applyFont="1" applyFill="1"/>
    <xf numFmtId="4" fontId="39" fillId="0" borderId="0" xfId="0" applyNumberFormat="1" applyFont="1" applyFill="1" applyAlignment="1">
      <alignment horizontal="right"/>
    </xf>
    <xf numFmtId="0" fontId="39" fillId="0" borderId="0" xfId="0" applyFont="1" applyAlignment="1">
      <alignment horizontal="left" vertical="center" wrapText="1" indent="2"/>
    </xf>
    <xf numFmtId="1" fontId="39" fillId="0" borderId="0" xfId="0" applyNumberFormat="1" applyFont="1" applyFill="1" applyAlignment="1">
      <alignment horizontal="center" vertical="top"/>
    </xf>
    <xf numFmtId="4" fontId="38" fillId="0" borderId="0" xfId="28" applyNumberFormat="1" applyFont="1" applyAlignment="1">
      <alignment horizontal="center"/>
    </xf>
    <xf numFmtId="0" fontId="36" fillId="0" borderId="0" xfId="0" applyFont="1" applyAlignment="1">
      <alignment horizontal="center" vertical="top"/>
    </xf>
    <xf numFmtId="4" fontId="30" fillId="0" borderId="0" xfId="28" applyNumberFormat="1" applyFont="1" applyAlignment="1">
      <alignment horizontal="right" vertical="top"/>
    </xf>
    <xf numFmtId="4" fontId="38" fillId="0" borderId="0" xfId="28" applyNumberFormat="1" applyFont="1" applyAlignment="1">
      <alignment horizontal="center" vertical="top"/>
    </xf>
    <xf numFmtId="4" fontId="38" fillId="0" borderId="0" xfId="28" applyNumberFormat="1" applyFont="1"/>
    <xf numFmtId="0" fontId="34" fillId="0" borderId="0" xfId="0" applyFont="1" applyFill="1" applyBorder="1" applyAlignment="1">
      <alignment horizontal="justify" vertical="top" wrapText="1"/>
    </xf>
    <xf numFmtId="0" fontId="44" fillId="0" borderId="0" xfId="0" applyFont="1" applyFill="1" applyAlignment="1">
      <alignment horizontal="justify" vertical="top" wrapText="1"/>
    </xf>
    <xf numFmtId="0" fontId="30" fillId="0" borderId="0" xfId="0" applyFont="1" applyFill="1" applyBorder="1" applyAlignment="1">
      <alignment vertical="justify" wrapText="1"/>
    </xf>
    <xf numFmtId="0" fontId="30" fillId="0" borderId="0" xfId="0" applyFont="1" applyFill="1" applyBorder="1" applyAlignment="1">
      <alignment vertical="top" wrapText="1"/>
    </xf>
    <xf numFmtId="0" fontId="45" fillId="0" borderId="0" xfId="0" applyFont="1" applyFill="1" applyBorder="1" applyAlignment="1">
      <alignment vertical="top" wrapText="1"/>
    </xf>
    <xf numFmtId="0" fontId="37" fillId="0" borderId="0" xfId="0" applyFont="1" applyFill="1" applyBorder="1" applyAlignment="1">
      <alignment horizontal="justify" vertical="top"/>
    </xf>
    <xf numFmtId="0" fontId="34" fillId="0" borderId="0" xfId="0" applyFont="1" applyFill="1" applyBorder="1" applyAlignment="1">
      <alignment vertical="justify"/>
    </xf>
    <xf numFmtId="0" fontId="45" fillId="0" borderId="0" xfId="0" applyFont="1" applyFill="1" applyBorder="1" applyAlignment="1">
      <alignment vertical="justify"/>
    </xf>
    <xf numFmtId="0" fontId="34" fillId="0" borderId="0" xfId="0" applyFont="1" applyAlignment="1">
      <alignment vertical="top" wrapText="1"/>
    </xf>
    <xf numFmtId="0" fontId="34" fillId="0" borderId="12" xfId="0" applyFont="1" applyBorder="1" applyAlignment="1">
      <alignment vertical="top" wrapText="1"/>
    </xf>
    <xf numFmtId="2" fontId="34" fillId="0" borderId="12" xfId="0" applyNumberFormat="1" applyFont="1" applyBorder="1" applyAlignment="1"/>
    <xf numFmtId="4" fontId="34" fillId="0" borderId="12" xfId="0" applyNumberFormat="1" applyFont="1" applyBorder="1"/>
    <xf numFmtId="4" fontId="34" fillId="0" borderId="12" xfId="0" applyNumberFormat="1" applyFont="1" applyBorder="1" applyAlignment="1">
      <alignment horizontal="right"/>
    </xf>
    <xf numFmtId="0" fontId="45" fillId="0" borderId="0" xfId="0" applyFont="1" applyAlignment="1">
      <alignment vertical="top" wrapText="1"/>
    </xf>
    <xf numFmtId="0" fontId="39" fillId="0" borderId="0" xfId="0" applyFont="1" applyAlignment="1">
      <alignment horizontal="left" vertical="top" wrapText="1" indent="1"/>
    </xf>
    <xf numFmtId="0" fontId="39" fillId="0" borderId="0" xfId="0" applyFont="1" applyAlignment="1">
      <alignment horizontal="left" vertical="top" wrapText="1" indent="2"/>
    </xf>
    <xf numFmtId="0" fontId="39" fillId="0" borderId="0" xfId="0" applyFont="1" applyAlignment="1">
      <alignment horizontal="left" vertical="top" wrapText="1"/>
    </xf>
    <xf numFmtId="4" fontId="41" fillId="0" borderId="0" xfId="0" applyNumberFormat="1" applyFont="1"/>
    <xf numFmtId="0" fontId="39" fillId="0" borderId="0" xfId="0" applyFont="1" applyAlignment="1">
      <alignment horizontal="left" vertical="center" wrapText="1"/>
    </xf>
    <xf numFmtId="0" fontId="39" fillId="0" borderId="0" xfId="0" applyFont="1" applyBorder="1" applyAlignment="1">
      <alignment horizontal="center" vertical="top"/>
    </xf>
    <xf numFmtId="2" fontId="39" fillId="0" borderId="0" xfId="0" applyNumberFormat="1" applyFont="1" applyAlignment="1">
      <alignment vertical="top"/>
    </xf>
    <xf numFmtId="4" fontId="39" fillId="0" borderId="0" xfId="0" applyNumberFormat="1" applyFont="1" applyAlignment="1">
      <alignment vertical="top"/>
    </xf>
    <xf numFmtId="4" fontId="39" fillId="0" borderId="0" xfId="0" applyNumberFormat="1" applyFont="1" applyAlignment="1">
      <alignment wrapText="1"/>
    </xf>
    <xf numFmtId="4" fontId="39" fillId="0" borderId="0" xfId="0" applyNumberFormat="1" applyFont="1" applyAlignment="1">
      <alignment horizontal="left"/>
    </xf>
    <xf numFmtId="0" fontId="39" fillId="0" borderId="0" xfId="0" applyFont="1" applyAlignment="1">
      <alignment vertical="center" wrapText="1"/>
    </xf>
    <xf numFmtId="4" fontId="39" fillId="0" borderId="0" xfId="0" applyNumberFormat="1" applyFont="1" applyFill="1" applyAlignment="1"/>
    <xf numFmtId="0" fontId="39" fillId="0" borderId="0" xfId="0" applyFont="1" applyFill="1" applyBorder="1" applyAlignment="1">
      <alignment horizontal="center" vertical="top"/>
    </xf>
    <xf numFmtId="2" fontId="39" fillId="0" borderId="0" xfId="0" applyNumberFormat="1" applyFont="1" applyFill="1" applyAlignment="1">
      <alignment vertical="top"/>
    </xf>
    <xf numFmtId="4" fontId="39" fillId="0" borderId="0" xfId="0" applyNumberFormat="1" applyFont="1" applyFill="1" applyAlignment="1">
      <alignment vertical="top"/>
    </xf>
    <xf numFmtId="4" fontId="39" fillId="0" borderId="0" xfId="0" applyNumberFormat="1" applyFont="1" applyFill="1" applyAlignment="1">
      <alignment horizontal="right" vertical="top"/>
    </xf>
    <xf numFmtId="0" fontId="34" fillId="0" borderId="0" xfId="0" applyFont="1" applyFill="1" applyAlignment="1">
      <alignment horizontal="left" vertical="top" wrapText="1" indent="1"/>
    </xf>
    <xf numFmtId="0" fontId="34" fillId="0" borderId="0" xfId="0" applyFont="1" applyAlignment="1">
      <alignment horizontal="left" vertical="top" wrapText="1" indent="1"/>
    </xf>
    <xf numFmtId="4" fontId="30" fillId="0" borderId="0" xfId="0" applyNumberFormat="1" applyFont="1" applyBorder="1" applyAlignment="1">
      <alignment horizontal="right"/>
    </xf>
    <xf numFmtId="0" fontId="39" fillId="0" borderId="0" xfId="0" applyFont="1" applyBorder="1" applyAlignment="1">
      <alignment horizontal="left" vertical="top"/>
    </xf>
    <xf numFmtId="0" fontId="36" fillId="0" borderId="0" xfId="0" applyFont="1" applyAlignment="1">
      <alignment horizontal="center" wrapText="1"/>
    </xf>
    <xf numFmtId="0" fontId="47" fillId="0" borderId="0" xfId="0" applyFont="1" applyAlignment="1">
      <alignment horizontal="center"/>
    </xf>
    <xf numFmtId="0" fontId="47" fillId="0" borderId="0" xfId="0" applyFont="1" applyBorder="1" applyAlignment="1">
      <alignment horizontal="center"/>
    </xf>
    <xf numFmtId="0" fontId="47" fillId="0" borderId="0" xfId="0" applyFont="1" applyFill="1" applyBorder="1" applyAlignment="1">
      <alignment horizontal="center"/>
    </xf>
    <xf numFmtId="0" fontId="38" fillId="0" borderId="0" xfId="0" applyFont="1"/>
    <xf numFmtId="0" fontId="30" fillId="0" borderId="0" xfId="0" applyFont="1" applyAlignment="1">
      <alignment horizontal="left"/>
    </xf>
    <xf numFmtId="2" fontId="30" fillId="0" borderId="0" xfId="28" applyNumberFormat="1" applyFont="1" applyAlignment="1"/>
    <xf numFmtId="164" fontId="30" fillId="0" borderId="0" xfId="28" applyFont="1" applyAlignment="1">
      <alignment horizontal="right"/>
    </xf>
    <xf numFmtId="4" fontId="30" fillId="0" borderId="0" xfId="0" applyNumberFormat="1" applyFont="1" applyAlignment="1">
      <alignment horizontal="right"/>
    </xf>
    <xf numFmtId="2" fontId="30" fillId="0" borderId="0" xfId="0" applyNumberFormat="1" applyFont="1"/>
    <xf numFmtId="0" fontId="42" fillId="0" borderId="0" xfId="0" applyFont="1"/>
    <xf numFmtId="0" fontId="49" fillId="0" borderId="0" xfId="0" applyFont="1"/>
    <xf numFmtId="0" fontId="30" fillId="0" borderId="0" xfId="0" applyFont="1" applyAlignment="1">
      <alignment vertical="justify" wrapText="1"/>
    </xf>
    <xf numFmtId="0" fontId="34" fillId="0" borderId="12" xfId="0" applyFont="1" applyBorder="1" applyAlignment="1">
      <alignment vertical="justify" wrapText="1"/>
    </xf>
    <xf numFmtId="2" fontId="34" fillId="0" borderId="12" xfId="0" applyNumberFormat="1" applyFont="1" applyBorder="1"/>
    <xf numFmtId="0" fontId="34" fillId="0" borderId="0" xfId="0" applyFont="1" applyAlignment="1">
      <alignment vertical="justify" wrapText="1"/>
    </xf>
    <xf numFmtId="2" fontId="34" fillId="0" borderId="0" xfId="0" applyNumberFormat="1" applyFont="1"/>
    <xf numFmtId="4" fontId="34" fillId="0" borderId="0" xfId="0" applyNumberFormat="1" applyFont="1"/>
    <xf numFmtId="4" fontId="34" fillId="0" borderId="0" xfId="0" applyNumberFormat="1" applyFont="1" applyAlignment="1">
      <alignment horizontal="right"/>
    </xf>
    <xf numFmtId="0" fontId="30" fillId="0" borderId="0" xfId="0" applyFont="1" applyBorder="1" applyAlignment="1">
      <alignment horizontal="justify" vertical="top" wrapText="1"/>
    </xf>
    <xf numFmtId="2" fontId="30" fillId="0" borderId="0" xfId="0" applyNumberFormat="1" applyFont="1" applyBorder="1"/>
    <xf numFmtId="0" fontId="34" fillId="0" borderId="12" xfId="0" applyFont="1" applyBorder="1" applyAlignment="1">
      <alignment horizontal="justify" vertical="top"/>
    </xf>
    <xf numFmtId="1" fontId="38" fillId="0" borderId="0" xfId="0" applyNumberFormat="1" applyFont="1" applyAlignment="1">
      <alignment horizontal="center" vertical="top"/>
    </xf>
    <xf numFmtId="0" fontId="42" fillId="0" borderId="0" xfId="0" applyFont="1" applyAlignment="1">
      <alignment horizontal="justify" vertical="top"/>
    </xf>
    <xf numFmtId="0" fontId="42" fillId="0" borderId="0" xfId="0" applyFont="1" applyAlignment="1">
      <alignment horizontal="center"/>
    </xf>
    <xf numFmtId="2" fontId="42" fillId="0" borderId="0" xfId="0" applyNumberFormat="1" applyFont="1"/>
    <xf numFmtId="4" fontId="42" fillId="0" borderId="0" xfId="0" applyNumberFormat="1" applyFont="1" applyAlignment="1">
      <alignment horizontal="right"/>
    </xf>
    <xf numFmtId="0" fontId="34" fillId="0" borderId="0" xfId="0" applyFont="1" applyAlignment="1">
      <alignment horizontal="justify" wrapText="1"/>
    </xf>
    <xf numFmtId="2" fontId="30" fillId="0" borderId="0" xfId="0" applyNumberFormat="1" applyFont="1" applyAlignment="1"/>
    <xf numFmtId="0" fontId="30" fillId="0" borderId="0" xfId="0" applyFont="1" applyAlignment="1">
      <alignment horizontal="left" wrapText="1"/>
    </xf>
    <xf numFmtId="0" fontId="34" fillId="0" borderId="0" xfId="0" applyFont="1" applyAlignment="1">
      <alignment horizontal="left" wrapText="1"/>
    </xf>
    <xf numFmtId="0" fontId="33" fillId="0" borderId="0" xfId="0" applyFont="1"/>
    <xf numFmtId="0" fontId="30" fillId="0" borderId="0" xfId="0" applyFont="1" applyAlignment="1">
      <alignment vertical="top"/>
    </xf>
    <xf numFmtId="4" fontId="30" fillId="0" borderId="0" xfId="0" applyNumberFormat="1" applyFont="1" applyAlignment="1">
      <alignment horizontal="right" vertical="top"/>
    </xf>
    <xf numFmtId="0" fontId="34" fillId="0" borderId="0" xfId="0" applyFont="1"/>
    <xf numFmtId="0" fontId="34" fillId="0" borderId="0" xfId="0" applyFont="1" applyAlignment="1">
      <alignment horizontal="left"/>
    </xf>
    <xf numFmtId="2" fontId="34" fillId="0" borderId="0" xfId="28" applyNumberFormat="1" applyFont="1" applyAlignment="1"/>
    <xf numFmtId="164" fontId="34" fillId="0" borderId="0" xfId="28" applyFont="1" applyAlignment="1">
      <alignment horizontal="right"/>
    </xf>
    <xf numFmtId="0" fontId="30" fillId="0" borderId="0" xfId="0" applyFont="1" applyAlignment="1">
      <alignment wrapText="1"/>
    </xf>
    <xf numFmtId="0" fontId="30" fillId="0" borderId="0" xfId="0" applyFont="1" applyBorder="1" applyAlignment="1">
      <alignment horizontal="left"/>
    </xf>
    <xf numFmtId="2" fontId="30" fillId="0" borderId="0" xfId="28" applyNumberFormat="1" applyFont="1" applyBorder="1" applyAlignment="1"/>
    <xf numFmtId="164" fontId="30" fillId="0" borderId="0" xfId="28" applyFont="1" applyBorder="1" applyAlignment="1">
      <alignment horizontal="right"/>
    </xf>
    <xf numFmtId="0" fontId="30" fillId="0" borderId="0" xfId="0" applyFont="1" applyBorder="1" applyAlignment="1">
      <alignment wrapText="1"/>
    </xf>
    <xf numFmtId="0" fontId="34" fillId="0" borderId="0" xfId="0" applyFont="1" applyBorder="1" applyAlignment="1">
      <alignment horizontal="center" vertical="top"/>
    </xf>
    <xf numFmtId="0" fontId="34" fillId="0" borderId="0" xfId="0" applyFont="1" applyBorder="1" applyAlignment="1">
      <alignment horizontal="left"/>
    </xf>
    <xf numFmtId="2" fontId="34" fillId="0" borderId="0" xfId="28" applyNumberFormat="1" applyFont="1" applyBorder="1" applyAlignment="1"/>
    <xf numFmtId="164" fontId="34" fillId="0" borderId="0" xfId="28" applyFont="1" applyBorder="1" applyAlignment="1">
      <alignment horizontal="right"/>
    </xf>
    <xf numFmtId="4" fontId="34" fillId="0" borderId="0" xfId="0" applyNumberFormat="1" applyFont="1" applyBorder="1" applyAlignment="1">
      <alignment horizontal="right"/>
    </xf>
    <xf numFmtId="0" fontId="34" fillId="0" borderId="0" xfId="0" applyFont="1" applyBorder="1" applyAlignment="1">
      <alignment wrapText="1"/>
    </xf>
    <xf numFmtId="0" fontId="30" fillId="0" borderId="8" xfId="0" applyFont="1" applyBorder="1" applyAlignment="1">
      <alignment wrapText="1"/>
    </xf>
    <xf numFmtId="0" fontId="30" fillId="0" borderId="8" xfId="0" applyFont="1" applyBorder="1" applyAlignment="1">
      <alignment horizontal="left"/>
    </xf>
    <xf numFmtId="2" fontId="30" fillId="0" borderId="8" xfId="28" applyNumberFormat="1" applyFont="1" applyBorder="1" applyAlignment="1"/>
    <xf numFmtId="164" fontId="30" fillId="0" borderId="8" xfId="28" applyFont="1" applyBorder="1" applyAlignment="1">
      <alignment horizontal="right"/>
    </xf>
    <xf numFmtId="4" fontId="30" fillId="0" borderId="8" xfId="0" applyNumberFormat="1" applyFont="1" applyBorder="1" applyAlignment="1">
      <alignment horizontal="right"/>
    </xf>
    <xf numFmtId="0" fontId="34" fillId="0" borderId="0" xfId="0" applyFont="1" applyAlignment="1">
      <alignment wrapText="1"/>
    </xf>
    <xf numFmtId="0" fontId="33" fillId="0" borderId="0" xfId="0" applyFont="1" applyAlignment="1">
      <alignment horizontal="center"/>
    </xf>
    <xf numFmtId="0" fontId="33" fillId="0" borderId="0" xfId="0" applyFont="1" applyAlignment="1">
      <alignment horizontal="left"/>
    </xf>
    <xf numFmtId="2" fontId="33" fillId="0" borderId="0" xfId="28" applyNumberFormat="1" applyFont="1" applyBorder="1" applyAlignment="1"/>
    <xf numFmtId="164" fontId="33" fillId="0" borderId="0" xfId="28" applyFont="1" applyBorder="1" applyAlignment="1">
      <alignment horizontal="right"/>
    </xf>
    <xf numFmtId="4" fontId="33" fillId="0" borderId="0" xfId="0" applyNumberFormat="1" applyFont="1" applyAlignment="1">
      <alignment horizontal="right"/>
    </xf>
    <xf numFmtId="0" fontId="33" fillId="0" borderId="0" xfId="0" applyFont="1" applyAlignment="1">
      <alignment wrapText="1"/>
    </xf>
    <xf numFmtId="0" fontId="30" fillId="0" borderId="13" xfId="0" applyFont="1" applyBorder="1" applyAlignment="1">
      <alignment wrapText="1"/>
    </xf>
    <xf numFmtId="0" fontId="30" fillId="0" borderId="13" xfId="0" applyFont="1" applyBorder="1" applyAlignment="1">
      <alignment horizontal="left"/>
    </xf>
    <xf numFmtId="2" fontId="30" fillId="0" borderId="13" xfId="28" applyNumberFormat="1" applyFont="1" applyBorder="1" applyAlignment="1"/>
    <xf numFmtId="164" fontId="30" fillId="0" borderId="13" xfId="28" applyFont="1" applyBorder="1" applyAlignment="1">
      <alignment horizontal="right"/>
    </xf>
    <xf numFmtId="4" fontId="30" fillId="0" borderId="13" xfId="0" applyNumberFormat="1" applyFont="1" applyBorder="1" applyAlignment="1">
      <alignment horizontal="right"/>
    </xf>
    <xf numFmtId="0" fontId="33" fillId="0" borderId="0" xfId="0" applyFont="1" applyBorder="1" applyAlignment="1">
      <alignment wrapText="1"/>
    </xf>
    <xf numFmtId="0" fontId="33" fillId="0" borderId="0" xfId="0" applyFont="1" applyBorder="1" applyAlignment="1">
      <alignment horizontal="left"/>
    </xf>
    <xf numFmtId="4" fontId="33" fillId="0" borderId="0" xfId="0" applyNumberFormat="1" applyFont="1" applyBorder="1" applyAlignment="1">
      <alignment horizontal="right"/>
    </xf>
    <xf numFmtId="0" fontId="38" fillId="0" borderId="0" xfId="0" applyFont="1" applyAlignment="1">
      <alignment horizontal="center"/>
    </xf>
    <xf numFmtId="0" fontId="30" fillId="0" borderId="0" xfId="0" applyFont="1" applyBorder="1"/>
    <xf numFmtId="0" fontId="38" fillId="0" borderId="0" xfId="0" applyFont="1" applyBorder="1" applyAlignment="1">
      <alignment horizontal="left"/>
    </xf>
    <xf numFmtId="2" fontId="38" fillId="0" borderId="0" xfId="28" applyNumberFormat="1" applyFont="1" applyBorder="1" applyAlignment="1"/>
    <xf numFmtId="164" fontId="38" fillId="0" borderId="0" xfId="28" applyFont="1" applyBorder="1" applyAlignment="1">
      <alignment horizontal="right"/>
    </xf>
    <xf numFmtId="4" fontId="38" fillId="0" borderId="0" xfId="0" applyNumberFormat="1" applyFont="1" applyBorder="1" applyAlignment="1">
      <alignment horizontal="right"/>
    </xf>
    <xf numFmtId="43" fontId="30" fillId="0" borderId="0" xfId="46" applyFont="1" applyFill="1" applyBorder="1" applyAlignment="1">
      <alignment horizontal="justify"/>
    </xf>
    <xf numFmtId="0" fontId="30" fillId="0" borderId="0" xfId="44" applyFont="1" applyAlignment="1">
      <alignment horizontal="justify"/>
    </xf>
    <xf numFmtId="0" fontId="30" fillId="0" borderId="0" xfId="44" applyFont="1"/>
    <xf numFmtId="0" fontId="34" fillId="0" borderId="0" xfId="44" applyFont="1" applyAlignment="1">
      <alignment horizontal="center" vertical="top"/>
    </xf>
    <xf numFmtId="0" fontId="30" fillId="0" borderId="0" xfId="44" applyFont="1" applyAlignment="1">
      <alignment horizontal="right"/>
    </xf>
    <xf numFmtId="0" fontId="34" fillId="0" borderId="0" xfId="44" applyFont="1" applyAlignment="1">
      <alignment horizontal="center" vertical="center"/>
    </xf>
    <xf numFmtId="0" fontId="34" fillId="0" borderId="0" xfId="44" applyFont="1" applyAlignment="1">
      <alignment horizontal="justify" vertical="top"/>
    </xf>
    <xf numFmtId="168" fontId="30" fillId="0" borderId="0" xfId="45" applyNumberFormat="1" applyFont="1" applyFill="1" applyBorder="1"/>
    <xf numFmtId="0" fontId="52" fillId="0" borderId="0" xfId="44" applyFont="1" applyAlignment="1">
      <alignment horizontal="center" vertical="top"/>
    </xf>
    <xf numFmtId="1" fontId="30" fillId="0" borderId="15" xfId="44" applyNumberFormat="1" applyFont="1" applyBorder="1" applyAlignment="1">
      <alignment horizontal="center"/>
    </xf>
    <xf numFmtId="0" fontId="30" fillId="0" borderId="9" xfId="44" applyFont="1" applyBorder="1"/>
    <xf numFmtId="43" fontId="30" fillId="0" borderId="9" xfId="45" applyFont="1" applyFill="1" applyBorder="1"/>
    <xf numFmtId="0" fontId="30" fillId="0" borderId="9" xfId="44" applyFont="1" applyBorder="1" applyAlignment="1">
      <alignment horizontal="right"/>
    </xf>
    <xf numFmtId="4" fontId="30" fillId="0" borderId="9" xfId="44" applyNumberFormat="1" applyFont="1" applyBorder="1" applyAlignment="1">
      <alignment horizontal="right" vertical="center"/>
    </xf>
    <xf numFmtId="0" fontId="30" fillId="0" borderId="9" xfId="44" applyFont="1" applyBorder="1" applyAlignment="1">
      <alignment horizontal="center" vertical="center"/>
    </xf>
    <xf numFmtId="43" fontId="30" fillId="0" borderId="14" xfId="45" applyFont="1" applyFill="1" applyBorder="1"/>
    <xf numFmtId="0" fontId="30" fillId="0" borderId="0" xfId="44" applyFont="1" applyAlignment="1">
      <alignment horizontal="justify" vertical="top"/>
    </xf>
    <xf numFmtId="4" fontId="30" fillId="0" borderId="0" xfId="44" applyNumberFormat="1" applyFont="1" applyAlignment="1">
      <alignment horizontal="center" vertical="center"/>
    </xf>
    <xf numFmtId="1" fontId="30" fillId="0" borderId="0" xfId="44" applyNumberFormat="1" applyFont="1" applyAlignment="1">
      <alignment horizontal="center"/>
    </xf>
    <xf numFmtId="43" fontId="30" fillId="0" borderId="0" xfId="45" applyFont="1" applyFill="1" applyBorder="1"/>
    <xf numFmtId="4" fontId="30" fillId="0" borderId="0" xfId="44" applyNumberFormat="1" applyFont="1" applyAlignment="1">
      <alignment horizontal="right" vertical="center"/>
    </xf>
    <xf numFmtId="0" fontId="52" fillId="0" borderId="9" xfId="44" applyFont="1" applyBorder="1" applyAlignment="1">
      <alignment horizontal="center" vertical="top"/>
    </xf>
    <xf numFmtId="43" fontId="34" fillId="0" borderId="9" xfId="45" applyFont="1" applyFill="1" applyBorder="1" applyAlignment="1">
      <alignment vertical="center"/>
    </xf>
    <xf numFmtId="0" fontId="34" fillId="0" borderId="9" xfId="44" applyFont="1" applyBorder="1" applyAlignment="1">
      <alignment horizontal="center" vertical="center"/>
    </xf>
    <xf numFmtId="43" fontId="34" fillId="0" borderId="0" xfId="45" applyFont="1" applyFill="1" applyBorder="1" applyAlignment="1">
      <alignment vertical="center"/>
    </xf>
    <xf numFmtId="168" fontId="30" fillId="0" borderId="9" xfId="44" applyNumberFormat="1" applyFont="1" applyBorder="1"/>
    <xf numFmtId="168" fontId="30" fillId="0" borderId="0" xfId="44" applyNumberFormat="1" applyFont="1"/>
    <xf numFmtId="43" fontId="30" fillId="0" borderId="0" xfId="45" applyFont="1" applyFill="1" applyAlignment="1">
      <alignment horizontal="justify"/>
    </xf>
    <xf numFmtId="167" fontId="30" fillId="0" borderId="0" xfId="45" applyNumberFormat="1" applyFont="1" applyFill="1" applyAlignment="1">
      <alignment horizontal="justify"/>
    </xf>
    <xf numFmtId="43" fontId="30" fillId="0" borderId="14" xfId="45" applyFont="1" applyFill="1" applyBorder="1" applyAlignment="1">
      <alignment horizontal="justify" vertical="center"/>
    </xf>
    <xf numFmtId="43" fontId="30" fillId="0" borderId="14" xfId="45" applyFont="1" applyFill="1" applyBorder="1" applyAlignment="1">
      <alignment vertical="center"/>
    </xf>
    <xf numFmtId="43" fontId="34" fillId="0" borderId="9" xfId="45" applyFont="1" applyFill="1" applyBorder="1" applyAlignment="1">
      <alignment horizontal="justify" vertical="center"/>
    </xf>
    <xf numFmtId="167" fontId="34" fillId="0" borderId="0" xfId="45" applyNumberFormat="1" applyFont="1" applyFill="1" applyBorder="1" applyAlignment="1">
      <alignment vertical="center"/>
    </xf>
    <xf numFmtId="43" fontId="34" fillId="0" borderId="0" xfId="45" applyFont="1" applyFill="1" applyBorder="1" applyAlignment="1">
      <alignment horizontal="center"/>
    </xf>
    <xf numFmtId="43" fontId="34" fillId="0" borderId="0" xfId="45" applyFont="1" applyFill="1" applyBorder="1"/>
    <xf numFmtId="4" fontId="34" fillId="0" borderId="0" xfId="45" applyNumberFormat="1" applyFont="1" applyFill="1" applyBorder="1" applyAlignment="1">
      <alignment horizontal="right" vertical="center"/>
    </xf>
    <xf numFmtId="43" fontId="34" fillId="0" borderId="0" xfId="45" applyFont="1" applyFill="1" applyBorder="1" applyAlignment="1">
      <alignment horizontal="right" vertical="center"/>
    </xf>
    <xf numFmtId="43" fontId="34" fillId="0" borderId="9" xfId="45" applyFont="1" applyFill="1" applyBorder="1" applyAlignment="1">
      <alignment horizontal="justify"/>
    </xf>
    <xf numFmtId="43" fontId="34" fillId="0" borderId="14" xfId="45" applyFont="1" applyFill="1" applyBorder="1" applyAlignment="1">
      <alignment horizontal="right" vertical="center"/>
    </xf>
    <xf numFmtId="0" fontId="53" fillId="0" borderId="0" xfId="43" applyFont="1"/>
    <xf numFmtId="4" fontId="53" fillId="0" borderId="0" xfId="43" applyNumberFormat="1" applyFont="1" applyAlignment="1">
      <alignment horizontal="center"/>
    </xf>
    <xf numFmtId="3" fontId="53" fillId="0" borderId="0" xfId="43" applyNumberFormat="1" applyFont="1" applyAlignment="1">
      <alignment horizontal="right"/>
    </xf>
    <xf numFmtId="0" fontId="53" fillId="0" borderId="0" xfId="43" applyFont="1" applyAlignment="1">
      <alignment horizontal="center"/>
    </xf>
    <xf numFmtId="0" fontId="53" fillId="0" borderId="0" xfId="43" applyFont="1" applyAlignment="1">
      <alignment vertical="top"/>
    </xf>
    <xf numFmtId="0" fontId="38" fillId="0" borderId="0" xfId="43" applyFont="1"/>
    <xf numFmtId="4" fontId="38" fillId="0" borderId="0" xfId="43" applyNumberFormat="1" applyFont="1" applyAlignment="1">
      <alignment horizontal="center"/>
    </xf>
    <xf numFmtId="3" fontId="38" fillId="0" borderId="0" xfId="43" applyNumberFormat="1" applyFont="1" applyAlignment="1">
      <alignment horizontal="right"/>
    </xf>
    <xf numFmtId="0" fontId="38" fillId="0" borderId="0" xfId="43" applyFont="1" applyAlignment="1">
      <alignment horizontal="center"/>
    </xf>
    <xf numFmtId="0" fontId="38" fillId="0" borderId="0" xfId="43" applyFont="1" applyAlignment="1">
      <alignment vertical="top"/>
    </xf>
    <xf numFmtId="4" fontId="34" fillId="0" borderId="0" xfId="43" applyNumberFormat="1" applyFont="1" applyAlignment="1">
      <alignment vertical="top"/>
    </xf>
    <xf numFmtId="0" fontId="34" fillId="0" borderId="0" xfId="43" applyFont="1" applyAlignment="1">
      <alignment vertical="top"/>
    </xf>
    <xf numFmtId="4" fontId="38" fillId="0" borderId="13" xfId="43" applyNumberFormat="1" applyFont="1" applyBorder="1" applyAlignment="1">
      <alignment horizontal="center"/>
    </xf>
    <xf numFmtId="3" fontId="38" fillId="0" borderId="13" xfId="43" applyNumberFormat="1" applyFont="1" applyBorder="1" applyAlignment="1">
      <alignment horizontal="right"/>
    </xf>
    <xf numFmtId="0" fontId="38" fillId="0" borderId="13" xfId="43" applyFont="1" applyBorder="1" applyAlignment="1">
      <alignment horizontal="center"/>
    </xf>
    <xf numFmtId="0" fontId="38" fillId="0" borderId="13" xfId="43" applyFont="1" applyBorder="1" applyAlignment="1">
      <alignment vertical="top"/>
    </xf>
    <xf numFmtId="0" fontId="50" fillId="0" borderId="0" xfId="43" applyFont="1" applyAlignment="1">
      <alignment vertical="center" wrapText="1"/>
    </xf>
    <xf numFmtId="0" fontId="51" fillId="0" borderId="0" xfId="43" applyFont="1" applyAlignment="1">
      <alignment vertical="top" wrapText="1"/>
    </xf>
    <xf numFmtId="0" fontId="50" fillId="0" borderId="0" xfId="43" applyFont="1"/>
    <xf numFmtId="4" fontId="34" fillId="0" borderId="16" xfId="43" applyNumberFormat="1" applyFont="1" applyBorder="1" applyAlignment="1">
      <alignment horizontal="right"/>
    </xf>
    <xf numFmtId="4" fontId="30" fillId="0" borderId="17" xfId="43" applyNumberFormat="1" applyFont="1" applyBorder="1" applyAlignment="1">
      <alignment horizontal="center"/>
    </xf>
    <xf numFmtId="3" fontId="30" fillId="0" borderId="17" xfId="43" applyNumberFormat="1" applyFont="1" applyBorder="1" applyAlignment="1">
      <alignment horizontal="right"/>
    </xf>
    <xf numFmtId="4" fontId="30" fillId="0" borderId="0" xfId="43" applyNumberFormat="1" applyFont="1" applyAlignment="1">
      <alignment horizontal="center"/>
    </xf>
    <xf numFmtId="3" fontId="30" fillId="0" borderId="0" xfId="43" applyNumberFormat="1" applyFont="1" applyAlignment="1">
      <alignment horizontal="right"/>
    </xf>
    <xf numFmtId="0" fontId="30" fillId="0" borderId="0" xfId="43" applyFont="1" applyAlignment="1">
      <alignment horizontal="center"/>
    </xf>
    <xf numFmtId="0" fontId="30" fillId="0" borderId="0" xfId="43" applyFont="1" applyAlignment="1">
      <alignment vertical="top"/>
    </xf>
    <xf numFmtId="4" fontId="30" fillId="0" borderId="0" xfId="43" applyNumberFormat="1" applyFont="1" applyAlignment="1">
      <alignment horizontal="right"/>
    </xf>
    <xf numFmtId="0" fontId="30" fillId="0" borderId="0" xfId="47" applyFont="1" applyAlignment="1" applyProtection="1">
      <alignment horizontal="center"/>
      <protection hidden="1"/>
    </xf>
    <xf numFmtId="49" fontId="30" fillId="0" borderId="0" xfId="43" applyNumberFormat="1" applyFont="1" applyAlignment="1">
      <alignment vertical="top" wrapText="1"/>
    </xf>
    <xf numFmtId="4" fontId="30" fillId="0" borderId="16" xfId="43" applyNumberFormat="1" applyFont="1" applyBorder="1" applyAlignment="1">
      <alignment horizontal="right"/>
    </xf>
    <xf numFmtId="4" fontId="30" fillId="0" borderId="17" xfId="43" applyNumberFormat="1" applyFont="1" applyBorder="1" applyAlignment="1">
      <alignment horizontal="right"/>
    </xf>
    <xf numFmtId="49" fontId="30" fillId="0" borderId="17" xfId="43" applyNumberFormat="1" applyFont="1" applyBorder="1" applyAlignment="1">
      <alignment horizontal="center"/>
    </xf>
    <xf numFmtId="49" fontId="30" fillId="0" borderId="18" xfId="43" applyNumberFormat="1" applyFont="1" applyBorder="1" applyAlignment="1">
      <alignment vertical="top" wrapText="1"/>
    </xf>
    <xf numFmtId="0" fontId="30" fillId="0" borderId="0" xfId="48" applyFont="1" applyAlignment="1" applyProtection="1">
      <alignment horizontal="center"/>
      <protection hidden="1"/>
    </xf>
    <xf numFmtId="49" fontId="30" fillId="0" borderId="0" xfId="48" applyNumberFormat="1" applyFont="1" applyAlignment="1" applyProtection="1">
      <alignment vertical="top"/>
      <protection hidden="1"/>
    </xf>
    <xf numFmtId="0" fontId="30" fillId="0" borderId="0" xfId="48" applyFont="1" applyAlignment="1" applyProtection="1">
      <alignment horizontal="justify" vertical="top" wrapText="1"/>
      <protection hidden="1"/>
    </xf>
    <xf numFmtId="49" fontId="30" fillId="0" borderId="0" xfId="43" applyNumberFormat="1" applyFont="1" applyAlignment="1">
      <alignment horizontal="center"/>
    </xf>
    <xf numFmtId="0" fontId="30" fillId="0" borderId="17" xfId="48" applyFont="1" applyBorder="1" applyAlignment="1" applyProtection="1">
      <alignment horizontal="center"/>
      <protection hidden="1"/>
    </xf>
    <xf numFmtId="0" fontId="30" fillId="0" borderId="0" xfId="48" applyFont="1" applyAlignment="1" applyProtection="1">
      <alignment vertical="top"/>
      <protection hidden="1"/>
    </xf>
    <xf numFmtId="0" fontId="34" fillId="0" borderId="0" xfId="43" applyFont="1" applyAlignment="1">
      <alignment horizontal="left" vertical="top"/>
    </xf>
    <xf numFmtId="0" fontId="30" fillId="0" borderId="0" xfId="43" applyFont="1"/>
    <xf numFmtId="0" fontId="30" fillId="0" borderId="8" xfId="43" applyFont="1" applyBorder="1" applyAlignment="1">
      <alignment horizontal="justify" vertical="top" wrapText="1"/>
    </xf>
    <xf numFmtId="0" fontId="30" fillId="0" borderId="18" xfId="43" applyFont="1" applyBorder="1" applyAlignment="1">
      <alignment horizontal="justify" vertical="top" wrapText="1"/>
    </xf>
    <xf numFmtId="4" fontId="30" fillId="0" borderId="13" xfId="43" applyNumberFormat="1" applyFont="1" applyBorder="1" applyAlignment="1">
      <alignment horizontal="right"/>
    </xf>
    <xf numFmtId="3" fontId="30" fillId="0" borderId="13" xfId="43" applyNumberFormat="1" applyFont="1" applyBorder="1" applyAlignment="1">
      <alignment horizontal="right"/>
    </xf>
    <xf numFmtId="0" fontId="30" fillId="0" borderId="13" xfId="43" applyFont="1" applyBorder="1" applyAlignment="1">
      <alignment horizontal="center"/>
    </xf>
    <xf numFmtId="0" fontId="30" fillId="0" borderId="13" xfId="43" applyFont="1" applyBorder="1" applyAlignment="1">
      <alignment horizontal="justify" vertical="top" wrapText="1"/>
    </xf>
    <xf numFmtId="49" fontId="30" fillId="0" borderId="0" xfId="43" applyNumberFormat="1" applyFont="1" applyAlignment="1">
      <alignment horizontal="justify" vertical="top" wrapText="1"/>
    </xf>
    <xf numFmtId="4" fontId="30" fillId="0" borderId="19" xfId="43" applyNumberFormat="1" applyFont="1" applyBorder="1" applyAlignment="1">
      <alignment horizontal="right"/>
    </xf>
    <xf numFmtId="0" fontId="30" fillId="0" borderId="13" xfId="48" applyFont="1" applyBorder="1" applyAlignment="1" applyProtection="1">
      <alignment horizontal="center"/>
      <protection hidden="1"/>
    </xf>
    <xf numFmtId="49" fontId="30" fillId="0" borderId="20" xfId="43" applyNumberFormat="1" applyFont="1" applyBorder="1" applyAlignment="1">
      <alignment horizontal="justify" vertical="top"/>
    </xf>
    <xf numFmtId="4" fontId="30" fillId="0" borderId="21" xfId="43" applyNumberFormat="1" applyFont="1" applyBorder="1" applyAlignment="1">
      <alignment horizontal="right"/>
    </xf>
    <xf numFmtId="4" fontId="30" fillId="0" borderId="22" xfId="43" applyNumberFormat="1" applyFont="1" applyBorder="1" applyAlignment="1">
      <alignment horizontal="right"/>
    </xf>
    <xf numFmtId="3" fontId="30" fillId="0" borderId="22" xfId="43" applyNumberFormat="1" applyFont="1" applyBorder="1" applyAlignment="1">
      <alignment horizontal="right"/>
    </xf>
    <xf numFmtId="0" fontId="30" fillId="0" borderId="22" xfId="48" applyFont="1" applyBorder="1" applyAlignment="1" applyProtection="1">
      <alignment horizontal="center"/>
      <protection hidden="1"/>
    </xf>
    <xf numFmtId="49" fontId="30" fillId="0" borderId="23" xfId="43" applyNumberFormat="1" applyFont="1" applyBorder="1" applyAlignment="1">
      <alignment horizontal="justify" vertical="top"/>
    </xf>
    <xf numFmtId="49" fontId="30" fillId="0" borderId="24" xfId="43" applyNumberFormat="1" applyFont="1" applyBorder="1" applyAlignment="1">
      <alignment vertical="top" wrapText="1"/>
    </xf>
    <xf numFmtId="4" fontId="30" fillId="0" borderId="25" xfId="43" applyNumberFormat="1" applyFont="1" applyBorder="1" applyAlignment="1">
      <alignment horizontal="right"/>
    </xf>
    <xf numFmtId="4" fontId="30" fillId="0" borderId="9" xfId="43" applyNumberFormat="1" applyFont="1" applyBorder="1" applyAlignment="1">
      <alignment horizontal="right"/>
    </xf>
    <xf numFmtId="3" fontId="30" fillId="0" borderId="9" xfId="43" applyNumberFormat="1" applyFont="1" applyBorder="1" applyAlignment="1">
      <alignment horizontal="right"/>
    </xf>
    <xf numFmtId="0" fontId="30" fillId="0" borderId="9" xfId="48" applyFont="1" applyBorder="1" applyAlignment="1" applyProtection="1">
      <alignment horizontal="center"/>
      <protection hidden="1"/>
    </xf>
    <xf numFmtId="49" fontId="30" fillId="0" borderId="26" xfId="43" applyNumberFormat="1" applyFont="1" applyBorder="1" applyAlignment="1">
      <alignment vertical="top" wrapText="1"/>
    </xf>
    <xf numFmtId="4" fontId="30" fillId="0" borderId="27" xfId="43" applyNumberFormat="1" applyFont="1" applyBorder="1" applyAlignment="1">
      <alignment horizontal="right"/>
    </xf>
    <xf numFmtId="4" fontId="30" fillId="0" borderId="28" xfId="43" applyNumberFormat="1" applyFont="1" applyBorder="1" applyAlignment="1">
      <alignment horizontal="right"/>
    </xf>
    <xf numFmtId="3" fontId="30" fillId="0" borderId="28" xfId="43" applyNumberFormat="1" applyFont="1" applyBorder="1" applyAlignment="1">
      <alignment horizontal="right"/>
    </xf>
    <xf numFmtId="0" fontId="30" fillId="0" borderId="28" xfId="48" applyFont="1" applyBorder="1" applyAlignment="1" applyProtection="1">
      <alignment horizontal="center"/>
      <protection hidden="1"/>
    </xf>
    <xf numFmtId="49" fontId="30" fillId="0" borderId="29" xfId="43" applyNumberFormat="1" applyFont="1" applyBorder="1" applyAlignment="1">
      <alignment vertical="top" wrapText="1"/>
    </xf>
    <xf numFmtId="4" fontId="30" fillId="0" borderId="30" xfId="43" applyNumberFormat="1" applyFont="1" applyBorder="1" applyAlignment="1">
      <alignment horizontal="right"/>
    </xf>
    <xf numFmtId="4" fontId="30" fillId="0" borderId="31" xfId="43" applyNumberFormat="1" applyFont="1" applyBorder="1" applyAlignment="1">
      <alignment horizontal="right"/>
    </xf>
    <xf numFmtId="3" fontId="30" fillId="0" borderId="31" xfId="43" applyNumberFormat="1" applyFont="1" applyBorder="1" applyAlignment="1">
      <alignment horizontal="right"/>
    </xf>
    <xf numFmtId="0" fontId="30" fillId="0" borderId="31" xfId="48" applyFont="1" applyBorder="1" applyAlignment="1" applyProtection="1">
      <alignment horizontal="center"/>
      <protection hidden="1"/>
    </xf>
    <xf numFmtId="49" fontId="30" fillId="0" borderId="20" xfId="43" applyNumberFormat="1" applyFont="1" applyBorder="1" applyAlignment="1">
      <alignment vertical="top" wrapText="1"/>
    </xf>
    <xf numFmtId="49" fontId="30" fillId="0" borderId="13" xfId="43" applyNumberFormat="1" applyFont="1" applyBorder="1" applyAlignment="1">
      <alignment horizontal="justify" vertical="top"/>
    </xf>
    <xf numFmtId="49" fontId="30" fillId="0" borderId="0" xfId="43" applyNumberFormat="1" applyFont="1" applyAlignment="1">
      <alignment horizontal="justify" vertical="top"/>
    </xf>
    <xf numFmtId="4" fontId="30" fillId="0" borderId="32" xfId="43" applyNumberFormat="1" applyFont="1" applyBorder="1" applyAlignment="1">
      <alignment horizontal="right"/>
    </xf>
    <xf numFmtId="4" fontId="30" fillId="0" borderId="12" xfId="43" applyNumberFormat="1" applyFont="1" applyBorder="1" applyAlignment="1">
      <alignment horizontal="right"/>
    </xf>
    <xf numFmtId="3" fontId="30" fillId="0" borderId="12" xfId="43" applyNumberFormat="1" applyFont="1" applyBorder="1" applyAlignment="1">
      <alignment horizontal="right"/>
    </xf>
    <xf numFmtId="0" fontId="30" fillId="0" borderId="12" xfId="48" applyFont="1" applyBorder="1" applyAlignment="1" applyProtection="1">
      <alignment horizontal="center"/>
      <protection hidden="1"/>
    </xf>
    <xf numFmtId="49" fontId="30" fillId="0" borderId="33" xfId="43" applyNumberFormat="1" applyFont="1" applyBorder="1" applyAlignment="1">
      <alignment vertical="top" wrapText="1"/>
    </xf>
    <xf numFmtId="4" fontId="30" fillId="0" borderId="34" xfId="43" applyNumberFormat="1" applyFont="1" applyBorder="1" applyAlignment="1">
      <alignment horizontal="right"/>
    </xf>
    <xf numFmtId="49" fontId="30" fillId="0" borderId="35" xfId="43" applyNumberFormat="1" applyFont="1" applyBorder="1" applyAlignment="1">
      <alignment vertical="top" wrapText="1"/>
    </xf>
    <xf numFmtId="49" fontId="30" fillId="0" borderId="23" xfId="43" applyNumberFormat="1" applyFont="1" applyBorder="1" applyAlignment="1">
      <alignment vertical="top" wrapText="1"/>
    </xf>
    <xf numFmtId="0" fontId="34" fillId="0" borderId="0" xfId="43" applyFont="1" applyAlignment="1">
      <alignment horizontal="justify" vertical="top" wrapText="1"/>
    </xf>
    <xf numFmtId="0" fontId="44" fillId="0" borderId="0" xfId="43" applyFont="1" applyAlignment="1">
      <alignment horizontal="justify" vertical="top" wrapText="1"/>
    </xf>
    <xf numFmtId="2" fontId="30" fillId="0" borderId="17" xfId="43" applyNumberFormat="1" applyFont="1" applyBorder="1" applyAlignment="1">
      <alignment horizontal="right"/>
    </xf>
    <xf numFmtId="4" fontId="34" fillId="0" borderId="0" xfId="43" applyNumberFormat="1" applyFont="1" applyAlignment="1">
      <alignment horizontal="right"/>
    </xf>
    <xf numFmtId="49" fontId="30" fillId="0" borderId="0" xfId="48" applyNumberFormat="1" applyFont="1" applyAlignment="1" applyProtection="1">
      <alignment horizontal="justify" vertical="top"/>
      <protection hidden="1"/>
    </xf>
    <xf numFmtId="0" fontId="46" fillId="0" borderId="0" xfId="43" applyFont="1"/>
    <xf numFmtId="4" fontId="46" fillId="0" borderId="16" xfId="43" applyNumberFormat="1" applyFont="1" applyBorder="1" applyAlignment="1">
      <alignment horizontal="right"/>
    </xf>
    <xf numFmtId="4" fontId="46" fillId="0" borderId="17" xfId="43" applyNumberFormat="1" applyFont="1" applyBorder="1" applyAlignment="1">
      <alignment horizontal="right"/>
    </xf>
    <xf numFmtId="3" fontId="46" fillId="0" borderId="17" xfId="43" applyNumberFormat="1" applyFont="1" applyBorder="1" applyAlignment="1">
      <alignment horizontal="right"/>
    </xf>
    <xf numFmtId="0" fontId="46" fillId="0" borderId="17" xfId="48" applyFont="1" applyBorder="1" applyAlignment="1" applyProtection="1">
      <alignment horizontal="center"/>
      <protection hidden="1"/>
    </xf>
    <xf numFmtId="49" fontId="46" fillId="0" borderId="18" xfId="43" applyNumberFormat="1" applyFont="1" applyBorder="1" applyAlignment="1">
      <alignment vertical="top" wrapText="1"/>
    </xf>
    <xf numFmtId="4" fontId="46" fillId="0" borderId="0" xfId="43" applyNumberFormat="1" applyFont="1" applyAlignment="1">
      <alignment horizontal="right"/>
    </xf>
    <xf numFmtId="3" fontId="46" fillId="0" borderId="0" xfId="43" applyNumberFormat="1" applyFont="1" applyAlignment="1">
      <alignment horizontal="right"/>
    </xf>
    <xf numFmtId="0" fontId="46" fillId="0" borderId="0" xfId="48" applyFont="1" applyAlignment="1" applyProtection="1">
      <alignment horizontal="center"/>
      <protection hidden="1"/>
    </xf>
    <xf numFmtId="49" fontId="46" fillId="0" borderId="0" xfId="48" applyNumberFormat="1" applyFont="1" applyAlignment="1" applyProtection="1">
      <alignment vertical="top"/>
      <protection hidden="1"/>
    </xf>
    <xf numFmtId="0" fontId="46" fillId="0" borderId="0" xfId="43" applyFont="1" applyAlignment="1">
      <alignment horizontal="center"/>
    </xf>
    <xf numFmtId="0" fontId="46" fillId="0" borderId="0" xfId="43" applyFont="1" applyAlignment="1">
      <alignment horizontal="justify" vertical="top" wrapText="1"/>
    </xf>
    <xf numFmtId="49" fontId="46" fillId="0" borderId="0" xfId="43" quotePrefix="1" applyNumberFormat="1" applyFont="1" applyAlignment="1">
      <alignment horizontal="justify" vertical="top" wrapText="1"/>
    </xf>
    <xf numFmtId="49" fontId="30" fillId="0" borderId="0" xfId="48" applyNumberFormat="1" applyFont="1" applyAlignment="1" applyProtection="1">
      <alignment horizontal="justify" vertical="top" wrapText="1"/>
      <protection hidden="1"/>
    </xf>
    <xf numFmtId="0" fontId="46" fillId="0" borderId="0" xfId="43" applyFont="1" applyAlignment="1">
      <alignment vertical="top"/>
    </xf>
    <xf numFmtId="0" fontId="30" fillId="0" borderId="0" xfId="43" quotePrefix="1" applyFont="1" applyAlignment="1">
      <alignment horizontal="justify" vertical="top" wrapText="1"/>
    </xf>
    <xf numFmtId="49" fontId="30" fillId="0" borderId="13" xfId="48" applyNumberFormat="1" applyFont="1" applyBorder="1" applyAlignment="1" applyProtection="1">
      <alignment vertical="top"/>
      <protection hidden="1"/>
    </xf>
    <xf numFmtId="0" fontId="30" fillId="0" borderId="0" xfId="43" applyFont="1" applyAlignment="1">
      <alignment horizontal="left" vertical="top"/>
    </xf>
    <xf numFmtId="0" fontId="46" fillId="0" borderId="8" xfId="43" applyFont="1" applyBorder="1" applyAlignment="1">
      <alignment horizontal="justify" vertical="top" wrapText="1"/>
    </xf>
    <xf numFmtId="0" fontId="46" fillId="0" borderId="0" xfId="43" quotePrefix="1" applyFont="1" applyAlignment="1">
      <alignment horizontal="justify" vertical="top" wrapText="1"/>
    </xf>
    <xf numFmtId="0" fontId="30" fillId="0" borderId="0" xfId="43" applyFont="1" applyAlignment="1">
      <alignment horizontal="left" vertical="top" wrapText="1"/>
    </xf>
    <xf numFmtId="49" fontId="30" fillId="0" borderId="0" xfId="43" quotePrefix="1" applyNumberFormat="1" applyFont="1" applyAlignment="1">
      <alignment horizontal="justify" vertical="top" wrapText="1"/>
    </xf>
    <xf numFmtId="0" fontId="30" fillId="0" borderId="0" xfId="43" quotePrefix="1" applyFont="1" applyAlignment="1">
      <alignment horizontal="justify" vertical="center" wrapText="1"/>
    </xf>
    <xf numFmtId="0" fontId="30" fillId="0" borderId="0" xfId="43" applyFont="1" applyAlignment="1">
      <alignment horizontal="justify" vertical="center" wrapText="1"/>
    </xf>
    <xf numFmtId="0" fontId="44" fillId="0" borderId="0" xfId="43" applyFont="1" applyAlignment="1">
      <alignment horizontal="justify" vertical="center" wrapText="1"/>
    </xf>
    <xf numFmtId="0" fontId="30" fillId="0" borderId="0" xfId="43" applyFont="1" applyAlignment="1">
      <alignment horizontal="justify" vertical="center"/>
    </xf>
    <xf numFmtId="4" fontId="30" fillId="0" borderId="0" xfId="43" applyNumberFormat="1" applyFont="1" applyAlignment="1">
      <alignment horizontal="right" vertical="top"/>
    </xf>
    <xf numFmtId="3" fontId="30" fillId="0" borderId="0" xfId="43" applyNumberFormat="1" applyFont="1" applyAlignment="1">
      <alignment horizontal="right" vertical="top"/>
    </xf>
    <xf numFmtId="0" fontId="30" fillId="0" borderId="0" xfId="43" applyFont="1" applyAlignment="1">
      <alignment horizontal="center" vertical="top"/>
    </xf>
    <xf numFmtId="0" fontId="30" fillId="0" borderId="0" xfId="43" applyFont="1" applyAlignment="1">
      <alignment vertical="justify"/>
    </xf>
    <xf numFmtId="4" fontId="30" fillId="0" borderId="0" xfId="43" applyNumberFormat="1" applyFont="1" applyAlignment="1">
      <alignment horizontal="right" vertical="justify"/>
    </xf>
    <xf numFmtId="0" fontId="30" fillId="0" borderId="31" xfId="43" applyFont="1" applyBorder="1" applyAlignment="1">
      <alignment horizontal="center"/>
    </xf>
    <xf numFmtId="0" fontId="30" fillId="0" borderId="20" xfId="43" applyFont="1" applyBorder="1" applyAlignment="1">
      <alignment horizontal="justify" vertical="top" wrapText="1"/>
    </xf>
    <xf numFmtId="0" fontId="30" fillId="0" borderId="22" xfId="43" applyFont="1" applyBorder="1" applyAlignment="1">
      <alignment horizontal="center"/>
    </xf>
    <xf numFmtId="0" fontId="30" fillId="0" borderId="23" xfId="43" applyFont="1" applyBorder="1" applyAlignment="1">
      <alignment horizontal="justify" vertical="top" wrapText="1"/>
    </xf>
    <xf numFmtId="0" fontId="30" fillId="0" borderId="17" xfId="43" applyFont="1" applyBorder="1" applyAlignment="1">
      <alignment horizontal="center"/>
    </xf>
    <xf numFmtId="0" fontId="30" fillId="0" borderId="0" xfId="49" applyFont="1" applyAlignment="1">
      <alignment horizontal="justify" vertical="top" wrapText="1"/>
    </xf>
    <xf numFmtId="4" fontId="46" fillId="0" borderId="32" xfId="43" applyNumberFormat="1" applyFont="1" applyBorder="1" applyAlignment="1">
      <alignment horizontal="right"/>
    </xf>
    <xf numFmtId="4" fontId="46" fillId="0" borderId="12" xfId="43" applyNumberFormat="1" applyFont="1" applyBorder="1" applyAlignment="1">
      <alignment horizontal="right"/>
    </xf>
    <xf numFmtId="3" fontId="46" fillId="0" borderId="12" xfId="43" applyNumberFormat="1" applyFont="1" applyBorder="1" applyAlignment="1">
      <alignment horizontal="right"/>
    </xf>
    <xf numFmtId="0" fontId="46" fillId="0" borderId="12" xfId="43" applyFont="1" applyBorder="1" applyAlignment="1">
      <alignment horizontal="center"/>
    </xf>
    <xf numFmtId="0" fontId="46" fillId="0" borderId="33" xfId="43" applyFont="1" applyBorder="1" applyAlignment="1">
      <alignment horizontal="justify" vertical="top" wrapText="1"/>
    </xf>
    <xf numFmtId="0" fontId="30" fillId="0" borderId="28" xfId="43" applyFont="1" applyBorder="1" applyAlignment="1">
      <alignment horizontal="center"/>
    </xf>
    <xf numFmtId="0" fontId="30" fillId="0" borderId="29" xfId="43" applyFont="1" applyBorder="1" applyAlignment="1">
      <alignment horizontal="justify" vertical="top" wrapText="1"/>
    </xf>
    <xf numFmtId="0" fontId="30" fillId="0" borderId="12" xfId="43" applyFont="1" applyBorder="1" applyAlignment="1">
      <alignment horizontal="center"/>
    </xf>
    <xf numFmtId="0" fontId="30" fillId="0" borderId="33" xfId="43" applyFont="1" applyBorder="1" applyAlignment="1">
      <alignment horizontal="justify" vertical="top" wrapText="1"/>
    </xf>
    <xf numFmtId="49" fontId="30" fillId="0" borderId="29" xfId="43" applyNumberFormat="1" applyFont="1" applyBorder="1" applyAlignment="1">
      <alignment horizontal="justify" vertical="top"/>
    </xf>
    <xf numFmtId="0" fontId="30" fillId="0" borderId="13" xfId="43" applyFont="1" applyBorder="1" applyAlignment="1">
      <alignment vertical="top" wrapText="1"/>
    </xf>
    <xf numFmtId="49" fontId="30" fillId="0" borderId="33" xfId="43" applyNumberFormat="1" applyFont="1" applyBorder="1" applyAlignment="1">
      <alignment horizontal="justify" vertical="top"/>
    </xf>
    <xf numFmtId="49" fontId="30" fillId="0" borderId="26" xfId="43" applyNumberFormat="1" applyFont="1" applyBorder="1" applyAlignment="1">
      <alignment horizontal="justify" vertical="top"/>
    </xf>
    <xf numFmtId="4" fontId="38" fillId="0" borderId="17" xfId="43" applyNumberFormat="1" applyFont="1" applyBorder="1" applyAlignment="1">
      <alignment horizontal="center"/>
    </xf>
    <xf numFmtId="3" fontId="38" fillId="0" borderId="17" xfId="43" applyNumberFormat="1" applyFont="1" applyBorder="1" applyAlignment="1">
      <alignment horizontal="right"/>
    </xf>
    <xf numFmtId="0" fontId="30" fillId="0" borderId="0" xfId="43" applyFont="1" applyAlignment="1">
      <alignment vertical="top" wrapText="1"/>
    </xf>
    <xf numFmtId="0" fontId="61" fillId="0" borderId="0" xfId="49" applyFont="1" applyAlignment="1">
      <alignment horizontal="justify" vertical="top" wrapText="1"/>
    </xf>
    <xf numFmtId="4" fontId="38" fillId="0" borderId="0" xfId="43" applyNumberFormat="1" applyFont="1" applyAlignment="1">
      <alignment horizontal="right"/>
    </xf>
    <xf numFmtId="0" fontId="38" fillId="0" borderId="0" xfId="48" applyFont="1" applyAlignment="1" applyProtection="1">
      <alignment horizontal="center"/>
      <protection hidden="1"/>
    </xf>
    <xf numFmtId="0" fontId="46" fillId="0" borderId="17" xfId="43" applyFont="1" applyBorder="1" applyAlignment="1">
      <alignment horizontal="center"/>
    </xf>
    <xf numFmtId="0" fontId="46" fillId="0" borderId="18" xfId="43" applyFont="1" applyBorder="1" applyAlignment="1">
      <alignment horizontal="justify" vertical="top" wrapText="1"/>
    </xf>
    <xf numFmtId="0" fontId="46" fillId="0" borderId="13" xfId="43" applyFont="1" applyBorder="1" applyAlignment="1">
      <alignment horizontal="justify" vertical="top" wrapText="1"/>
    </xf>
    <xf numFmtId="49" fontId="46" fillId="0" borderId="0" xfId="43" applyNumberFormat="1" applyFont="1" applyAlignment="1">
      <alignment horizontal="justify" vertical="top" wrapText="1"/>
    </xf>
    <xf numFmtId="0" fontId="46" fillId="0" borderId="0" xfId="49" applyFont="1" applyAlignment="1">
      <alignment horizontal="justify" vertical="top" wrapText="1"/>
    </xf>
    <xf numFmtId="0" fontId="35" fillId="0" borderId="0" xfId="43" applyFont="1" applyAlignment="1">
      <alignment horizontal="justify" vertical="justify" wrapText="1"/>
    </xf>
    <xf numFmtId="0" fontId="30" fillId="0" borderId="0" xfId="43" applyFont="1" applyAlignment="1">
      <alignment horizontal="justify" vertical="top"/>
    </xf>
    <xf numFmtId="0" fontId="35" fillId="0" borderId="0" xfId="43" applyFont="1" applyAlignment="1">
      <alignment horizontal="justify" vertical="top" wrapText="1"/>
    </xf>
    <xf numFmtId="0" fontId="66" fillId="0" borderId="0" xfId="56"/>
    <xf numFmtId="49" fontId="66" fillId="0" borderId="0" xfId="56" applyNumberFormat="1"/>
    <xf numFmtId="0" fontId="30" fillId="0" borderId="0" xfId="56" applyFont="1"/>
    <xf numFmtId="49" fontId="30" fillId="0" borderId="0" xfId="56" applyNumberFormat="1" applyFont="1"/>
    <xf numFmtId="0" fontId="51" fillId="0" borderId="0" xfId="0" applyFont="1" applyBorder="1" applyAlignment="1">
      <alignment horizontal="left"/>
    </xf>
    <xf numFmtId="0" fontId="50" fillId="0" borderId="0" xfId="0" applyFont="1" applyBorder="1"/>
    <xf numFmtId="0" fontId="30" fillId="0" borderId="0" xfId="0" applyFont="1" applyBorder="1" applyAlignment="1">
      <alignment horizontal="right"/>
    </xf>
    <xf numFmtId="0" fontId="80" fillId="0" borderId="0" xfId="0" applyFont="1" applyAlignment="1">
      <alignment horizontal="center"/>
    </xf>
    <xf numFmtId="0" fontId="80" fillId="0" borderId="0" xfId="0" applyFont="1"/>
    <xf numFmtId="0" fontId="80" fillId="0" borderId="0" xfId="0" applyFont="1" applyAlignment="1">
      <alignment horizontal="left"/>
    </xf>
    <xf numFmtId="0" fontId="80" fillId="0" borderId="0" xfId="0" applyFont="1" applyAlignment="1">
      <alignment horizontal="right"/>
    </xf>
    <xf numFmtId="164" fontId="30" fillId="0" borderId="8" xfId="28" applyFont="1" applyBorder="1" applyAlignment="1">
      <alignment horizontal="center"/>
    </xf>
    <xf numFmtId="0" fontId="34" fillId="0" borderId="8" xfId="0" applyFont="1" applyBorder="1"/>
    <xf numFmtId="164" fontId="34" fillId="0" borderId="8" xfId="28" applyFont="1" applyBorder="1" applyAlignment="1">
      <alignment horizontal="left"/>
    </xf>
    <xf numFmtId="0" fontId="51" fillId="0" borderId="8" xfId="0" applyFont="1" applyBorder="1"/>
    <xf numFmtId="0" fontId="34" fillId="0" borderId="8" xfId="0" applyFont="1" applyBorder="1" applyAlignment="1">
      <alignment horizontal="right"/>
    </xf>
    <xf numFmtId="164" fontId="80" fillId="0" borderId="0" xfId="28" applyFont="1" applyAlignment="1">
      <alignment horizontal="left"/>
    </xf>
    <xf numFmtId="164" fontId="30" fillId="0" borderId="0" xfId="28" applyFont="1" applyAlignment="1">
      <alignment horizontal="center"/>
    </xf>
    <xf numFmtId="164" fontId="30" fillId="0" borderId="0" xfId="28" applyFont="1" applyAlignment="1">
      <alignment horizontal="left"/>
    </xf>
    <xf numFmtId="164" fontId="50" fillId="0" borderId="0" xfId="28" applyFont="1" applyAlignment="1">
      <alignment horizontal="left"/>
    </xf>
    <xf numFmtId="164" fontId="80" fillId="0" borderId="0" xfId="28" applyFont="1" applyAlignment="1">
      <alignment horizontal="right"/>
    </xf>
    <xf numFmtId="164" fontId="50" fillId="0" borderId="0" xfId="28" applyFont="1" applyAlignment="1">
      <alignment horizontal="right"/>
    </xf>
    <xf numFmtId="164" fontId="80" fillId="0" borderId="8" xfId="28" applyFont="1" applyBorder="1" applyAlignment="1">
      <alignment horizontal="left"/>
    </xf>
    <xf numFmtId="164" fontId="80" fillId="0" borderId="8" xfId="28" applyFont="1" applyBorder="1" applyAlignment="1">
      <alignment horizontal="right"/>
    </xf>
    <xf numFmtId="164" fontId="34" fillId="0" borderId="0" xfId="28" applyFont="1" applyAlignment="1">
      <alignment horizontal="left"/>
    </xf>
    <xf numFmtId="164" fontId="51" fillId="0" borderId="0" xfId="28" applyFont="1" applyAlignment="1">
      <alignment horizontal="left"/>
    </xf>
    <xf numFmtId="164" fontId="51" fillId="0" borderId="8" xfId="28" applyFont="1" applyBorder="1" applyAlignment="1">
      <alignment horizontal="left"/>
    </xf>
    <xf numFmtId="164" fontId="34" fillId="0" borderId="8" xfId="28" applyFont="1" applyBorder="1" applyAlignment="1">
      <alignment horizontal="right"/>
    </xf>
    <xf numFmtId="0" fontId="36" fillId="0" borderId="0" xfId="0" applyFont="1"/>
    <xf numFmtId="164" fontId="36" fillId="0" borderId="0" xfId="28" applyFont="1" applyAlignment="1">
      <alignment horizontal="left"/>
    </xf>
    <xf numFmtId="164" fontId="36" fillId="0" borderId="0" xfId="28" applyFont="1" applyAlignment="1">
      <alignment horizontal="right"/>
    </xf>
    <xf numFmtId="164" fontId="34" fillId="0" borderId="12" xfId="28" applyFont="1" applyBorder="1" applyAlignment="1">
      <alignment horizontal="left"/>
    </xf>
    <xf numFmtId="164" fontId="51" fillId="0" borderId="12" xfId="28" applyFont="1" applyBorder="1" applyAlignment="1">
      <alignment horizontal="left"/>
    </xf>
    <xf numFmtId="164" fontId="34" fillId="0" borderId="12" xfId="28" applyFont="1" applyBorder="1" applyAlignment="1">
      <alignment horizontal="right"/>
    </xf>
    <xf numFmtId="164" fontId="34" fillId="0" borderId="0" xfId="28" applyFont="1" applyBorder="1" applyAlignment="1">
      <alignment horizontal="left"/>
    </xf>
    <xf numFmtId="164" fontId="51" fillId="0" borderId="0" xfId="28" applyFont="1" applyBorder="1" applyAlignment="1">
      <alignment horizontal="left"/>
    </xf>
    <xf numFmtId="164" fontId="30" fillId="0" borderId="0" xfId="0" applyNumberFormat="1" applyFont="1" applyAlignment="1">
      <alignment horizontal="center"/>
    </xf>
    <xf numFmtId="164" fontId="30" fillId="0" borderId="0" xfId="0" applyNumberFormat="1" applyFont="1" applyAlignment="1">
      <alignment horizontal="left"/>
    </xf>
    <xf numFmtId="164" fontId="52" fillId="0" borderId="0" xfId="0" applyNumberFormat="1" applyFont="1" applyAlignment="1">
      <alignment horizontal="left"/>
    </xf>
    <xf numFmtId="0" fontId="50" fillId="0" borderId="0" xfId="0" applyFont="1"/>
    <xf numFmtId="164" fontId="30" fillId="0" borderId="0" xfId="0" applyNumberFormat="1" applyFont="1" applyAlignment="1">
      <alignment horizontal="right"/>
    </xf>
    <xf numFmtId="43" fontId="30" fillId="0" borderId="0" xfId="0" applyNumberFormat="1" applyFont="1"/>
    <xf numFmtId="164" fontId="30" fillId="0" borderId="0" xfId="28" applyFont="1" applyBorder="1" applyAlignment="1">
      <alignment horizontal="left"/>
    </xf>
    <xf numFmtId="164" fontId="30" fillId="0" borderId="0" xfId="28" applyFont="1" applyBorder="1" applyAlignment="1">
      <alignment horizontal="left" vertical="top" wrapText="1"/>
    </xf>
    <xf numFmtId="164" fontId="30" fillId="0" borderId="0" xfId="28" applyFont="1" applyBorder="1" applyAlignment="1">
      <alignment horizontal="center"/>
    </xf>
    <xf numFmtId="0" fontId="34" fillId="0" borderId="0" xfId="0" applyFont="1" applyBorder="1"/>
    <xf numFmtId="0" fontId="30" fillId="0" borderId="0" xfId="43" applyFont="1" applyAlignment="1">
      <alignment vertical="center" wrapText="1"/>
    </xf>
    <xf numFmtId="49" fontId="30" fillId="0" borderId="0" xfId="57" applyNumberFormat="1" applyFont="1" applyBorder="1" applyAlignment="1">
      <alignment horizontal="right" vertical="top"/>
    </xf>
    <xf numFmtId="0" fontId="36" fillId="0" borderId="0" xfId="57" applyFont="1" applyBorder="1" applyAlignment="1">
      <alignment vertical="top"/>
    </xf>
    <xf numFmtId="0" fontId="70" fillId="0" borderId="0" xfId="57" applyFont="1" applyBorder="1" applyAlignment="1">
      <alignment vertical="top" wrapText="1"/>
    </xf>
    <xf numFmtId="0" fontId="36" fillId="0" borderId="0" xfId="57" applyFont="1" applyBorder="1" applyAlignment="1">
      <alignment horizontal="center"/>
    </xf>
    <xf numFmtId="4" fontId="36" fillId="0" borderId="0" xfId="57" applyNumberFormat="1" applyFont="1" applyBorder="1"/>
    <xf numFmtId="4" fontId="71" fillId="0" borderId="0" xfId="57" applyNumberFormat="1" applyFont="1" applyBorder="1" applyAlignment="1">
      <alignment horizontal="right"/>
    </xf>
    <xf numFmtId="0" fontId="36" fillId="0" borderId="0" xfId="57" applyFont="1" applyBorder="1"/>
    <xf numFmtId="0" fontId="44" fillId="0" borderId="0" xfId="57" applyFont="1" applyBorder="1" applyAlignment="1">
      <alignment vertical="top"/>
    </xf>
    <xf numFmtId="0" fontId="30" fillId="0" borderId="0" xfId="57" applyFont="1" applyBorder="1" applyAlignment="1">
      <alignment vertical="top"/>
    </xf>
    <xf numFmtId="49" fontId="30" fillId="0" borderId="0" xfId="56" applyNumberFormat="1" applyFont="1" applyBorder="1" applyAlignment="1">
      <alignment horizontal="right" vertical="top"/>
    </xf>
    <xf numFmtId="0" fontId="59" fillId="0" borderId="0" xfId="57" applyFont="1" applyBorder="1" applyAlignment="1">
      <alignment vertical="top"/>
    </xf>
    <xf numFmtId="0" fontId="30" fillId="0" borderId="0" xfId="57" applyFont="1" applyBorder="1"/>
    <xf numFmtId="0" fontId="70" fillId="0" borderId="0" xfId="57" applyFont="1" applyBorder="1" applyAlignment="1">
      <alignment vertical="top"/>
    </xf>
    <xf numFmtId="0" fontId="30" fillId="0" borderId="0" xfId="57" applyFont="1" applyBorder="1" applyAlignment="1">
      <alignment horizontal="center"/>
    </xf>
    <xf numFmtId="4" fontId="65" fillId="0" borderId="0" xfId="57" applyNumberFormat="1" applyFont="1" applyBorder="1" applyAlignment="1">
      <alignment horizontal="right"/>
    </xf>
    <xf numFmtId="0" fontId="36" fillId="0" borderId="0" xfId="57" applyFont="1" applyBorder="1" applyAlignment="1">
      <alignment horizontal="left" vertical="top" wrapText="1"/>
    </xf>
    <xf numFmtId="0" fontId="70" fillId="0" borderId="0" xfId="57" applyFont="1" applyBorder="1" applyAlignment="1">
      <alignment horizontal="left" vertical="top"/>
    </xf>
    <xf numFmtId="0" fontId="70" fillId="0" borderId="0" xfId="57" applyFont="1" applyBorder="1" applyAlignment="1">
      <alignment horizontal="center"/>
    </xf>
    <xf numFmtId="4" fontId="72" fillId="0" borderId="0" xfId="57" applyNumberFormat="1" applyFont="1" applyBorder="1" applyAlignment="1">
      <alignment horizontal="right" vertical="top"/>
    </xf>
    <xf numFmtId="0" fontId="72" fillId="0" borderId="0" xfId="57" applyFont="1" applyBorder="1" applyAlignment="1">
      <alignment horizontal="right" vertical="top"/>
    </xf>
    <xf numFmtId="0" fontId="73" fillId="0" borderId="0" xfId="57" applyFont="1" applyBorder="1" applyAlignment="1">
      <alignment horizontal="left" vertical="top"/>
    </xf>
    <xf numFmtId="4" fontId="70" fillId="0" borderId="0" xfId="57" applyNumberFormat="1" applyFont="1" applyBorder="1" applyAlignment="1">
      <alignment horizontal="center"/>
    </xf>
    <xf numFmtId="0" fontId="70" fillId="0" borderId="0" xfId="57" applyFont="1" applyBorder="1" applyAlignment="1">
      <alignment horizontal="left" vertical="top" wrapText="1"/>
    </xf>
    <xf numFmtId="0" fontId="72" fillId="0" borderId="0" xfId="57" applyFont="1" applyBorder="1" applyAlignment="1">
      <alignment horizontal="right" vertical="top" wrapText="1"/>
    </xf>
    <xf numFmtId="0" fontId="74" fillId="0" borderId="0" xfId="57" applyFont="1" applyBorder="1" applyAlignment="1">
      <alignment horizontal="center" vertical="top"/>
    </xf>
    <xf numFmtId="0" fontId="74" fillId="0" borderId="0" xfId="57" applyFont="1" applyBorder="1" applyAlignment="1">
      <alignment horizontal="center" vertical="top" wrapText="1"/>
    </xf>
    <xf numFmtId="4" fontId="36" fillId="0" borderId="0" xfId="57" applyNumberFormat="1" applyFont="1" applyBorder="1" applyAlignment="1">
      <alignment horizontal="center"/>
    </xf>
    <xf numFmtId="0" fontId="73" fillId="0" borderId="0" xfId="57" applyFont="1" applyBorder="1" applyAlignment="1">
      <alignment horizontal="center" vertical="top" wrapText="1"/>
    </xf>
    <xf numFmtId="0" fontId="30" fillId="0" borderId="0" xfId="56" applyFont="1" applyBorder="1" applyAlignment="1">
      <alignment horizontal="left" vertical="center"/>
    </xf>
    <xf numFmtId="0" fontId="30" fillId="0" borderId="0" xfId="57" applyFont="1" applyBorder="1" applyAlignment="1">
      <alignment horizontal="left" vertical="top" wrapText="1"/>
    </xf>
    <xf numFmtId="4" fontId="30" fillId="0" borderId="0" xfId="57" applyNumberFormat="1" applyFont="1" applyBorder="1" applyAlignment="1">
      <alignment horizontal="right"/>
    </xf>
    <xf numFmtId="0" fontId="36" fillId="0" borderId="0" xfId="56" applyFont="1" applyBorder="1" applyAlignment="1">
      <alignment horizontal="center" vertical="top" wrapText="1"/>
    </xf>
    <xf numFmtId="0" fontId="70" fillId="0" borderId="0" xfId="56" applyFont="1" applyBorder="1" applyAlignment="1">
      <alignment horizontal="left" vertical="top" wrapText="1"/>
    </xf>
    <xf numFmtId="0" fontId="30" fillId="0" borderId="0" xfId="56" applyFont="1" applyBorder="1" applyAlignment="1">
      <alignment horizontal="center" wrapText="1"/>
    </xf>
    <xf numFmtId="169" fontId="30" fillId="0" borderId="0" xfId="56" applyNumberFormat="1" applyFont="1" applyBorder="1"/>
    <xf numFmtId="169" fontId="65" fillId="0" borderId="0" xfId="56" applyNumberFormat="1" applyFont="1" applyBorder="1" applyAlignment="1">
      <alignment horizontal="right"/>
    </xf>
    <xf numFmtId="0" fontId="70" fillId="0" borderId="0" xfId="56" applyFont="1" applyBorder="1" applyAlignment="1">
      <alignment vertical="top" wrapText="1"/>
    </xf>
    <xf numFmtId="169" fontId="30" fillId="0" borderId="0" xfId="56" applyNumberFormat="1" applyFont="1" applyBorder="1" applyAlignment="1">
      <alignment horizontal="right"/>
    </xf>
    <xf numFmtId="0" fontId="36" fillId="0" borderId="0" xfId="57" applyFont="1" applyBorder="1" applyAlignment="1">
      <alignment horizontal="center" vertical="top"/>
    </xf>
    <xf numFmtId="4" fontId="30" fillId="0" borderId="0" xfId="57" applyNumberFormat="1" applyFont="1" applyBorder="1"/>
    <xf numFmtId="4" fontId="65" fillId="0" borderId="0" xfId="57" applyNumberFormat="1" applyFont="1" applyBorder="1" applyAlignment="1">
      <alignment horizontal="right" wrapText="1"/>
    </xf>
    <xf numFmtId="0" fontId="70" fillId="0" borderId="0" xfId="56" applyFont="1" applyBorder="1" applyAlignment="1">
      <alignment wrapText="1"/>
    </xf>
    <xf numFmtId="0" fontId="30" fillId="0" borderId="0" xfId="56" applyFont="1" applyBorder="1" applyAlignment="1">
      <alignment horizontal="center"/>
    </xf>
    <xf numFmtId="0" fontId="30" fillId="0" borderId="0" xfId="56" applyFont="1" applyBorder="1"/>
    <xf numFmtId="0" fontId="65" fillId="0" borderId="0" xfId="56" applyFont="1" applyBorder="1" applyAlignment="1">
      <alignment horizontal="right"/>
    </xf>
    <xf numFmtId="4" fontId="30" fillId="0" borderId="0" xfId="57" applyNumberFormat="1" applyFont="1" applyBorder="1" applyAlignment="1">
      <alignment horizontal="right" wrapText="1"/>
    </xf>
    <xf numFmtId="0" fontId="30" fillId="0" borderId="0" xfId="56" applyFont="1" applyBorder="1" applyAlignment="1">
      <alignment horizontal="center" vertical="top"/>
    </xf>
    <xf numFmtId="4" fontId="30" fillId="0" borderId="0" xfId="56" applyNumberFormat="1" applyFont="1" applyBorder="1" applyAlignment="1">
      <alignment horizontal="right" wrapText="1"/>
    </xf>
    <xf numFmtId="0" fontId="36" fillId="0" borderId="0" xfId="57" applyFont="1" applyBorder="1" applyAlignment="1">
      <alignment horizontal="left" vertical="top"/>
    </xf>
    <xf numFmtId="49" fontId="36" fillId="0" borderId="0" xfId="57" applyNumberFormat="1" applyFont="1" applyBorder="1" applyAlignment="1">
      <alignment horizontal="left" vertical="top"/>
    </xf>
    <xf numFmtId="0" fontId="30" fillId="0" borderId="0" xfId="57" applyFont="1" applyBorder="1" applyAlignment="1">
      <alignment horizontal="center" wrapText="1"/>
    </xf>
    <xf numFmtId="4" fontId="30" fillId="0" borderId="0" xfId="57" applyNumberFormat="1" applyFont="1" applyBorder="1" applyAlignment="1">
      <alignment wrapText="1"/>
    </xf>
    <xf numFmtId="0" fontId="75" fillId="0" borderId="0" xfId="56" applyFont="1" applyBorder="1" applyAlignment="1">
      <alignment horizontal="center" vertical="top"/>
    </xf>
    <xf numFmtId="0" fontId="36" fillId="0" borderId="0" xfId="56" applyFont="1" applyBorder="1" applyAlignment="1">
      <alignment horizontal="center" vertical="top"/>
    </xf>
    <xf numFmtId="0" fontId="75" fillId="0" borderId="0" xfId="56" applyFont="1" applyBorder="1" applyAlignment="1">
      <alignment horizontal="center" vertical="top" wrapText="1"/>
    </xf>
    <xf numFmtId="4" fontId="75" fillId="0" borderId="0" xfId="56" applyNumberFormat="1" applyFont="1" applyBorder="1" applyAlignment="1">
      <alignment horizontal="center" vertical="top"/>
    </xf>
    <xf numFmtId="0" fontId="36" fillId="0" borderId="0" xfId="57" applyFont="1" applyBorder="1" applyAlignment="1">
      <alignment horizontal="center" vertical="top" wrapText="1"/>
    </xf>
    <xf numFmtId="169" fontId="30" fillId="0" borderId="0" xfId="57" applyNumberFormat="1" applyFont="1" applyBorder="1"/>
    <xf numFmtId="0" fontId="50" fillId="0" borderId="0" xfId="57" applyFont="1" applyBorder="1"/>
    <xf numFmtId="0" fontId="30" fillId="0" borderId="0" xfId="56" applyFont="1" applyBorder="1" applyAlignment="1">
      <alignment wrapText="1"/>
    </xf>
    <xf numFmtId="0" fontId="74" fillId="0" borderId="0" xfId="56" applyFont="1" applyBorder="1" applyAlignment="1">
      <alignment horizontal="center" vertical="center"/>
    </xf>
    <xf numFmtId="0" fontId="36" fillId="0" borderId="0" xfId="56" applyFont="1" applyBorder="1" applyAlignment="1">
      <alignment horizontal="center" vertical="center"/>
    </xf>
    <xf numFmtId="0" fontId="70" fillId="0" borderId="0" xfId="56" applyFont="1" applyBorder="1" applyAlignment="1">
      <alignment vertical="center" wrapText="1"/>
    </xf>
    <xf numFmtId="0" fontId="75" fillId="0" borderId="0" xfId="56" applyFont="1" applyBorder="1" applyAlignment="1">
      <alignment horizontal="center" vertical="center"/>
    </xf>
    <xf numFmtId="4" fontId="75" fillId="0" borderId="0" xfId="56" applyNumberFormat="1" applyFont="1" applyBorder="1" applyAlignment="1">
      <alignment horizontal="center" vertical="center"/>
    </xf>
    <xf numFmtId="0" fontId="36" fillId="0" borderId="0" xfId="56" applyFont="1" applyBorder="1" applyAlignment="1">
      <alignment horizontal="center"/>
    </xf>
    <xf numFmtId="0" fontId="70" fillId="0" borderId="0" xfId="56" applyFont="1" applyBorder="1" applyAlignment="1">
      <alignment horizontal="center"/>
    </xf>
    <xf numFmtId="4" fontId="76" fillId="0" borderId="0" xfId="56" applyNumberFormat="1" applyFont="1" applyBorder="1"/>
    <xf numFmtId="0" fontId="73" fillId="0" borderId="0" xfId="56" applyFont="1" applyBorder="1" applyAlignment="1">
      <alignment wrapText="1"/>
    </xf>
    <xf numFmtId="0" fontId="70" fillId="0" borderId="0" xfId="58" applyFont="1" applyBorder="1" applyAlignment="1">
      <alignment wrapText="1"/>
    </xf>
    <xf numFmtId="4" fontId="30" fillId="0" borderId="0" xfId="56" applyNumberFormat="1" applyFont="1" applyBorder="1"/>
    <xf numFmtId="0" fontId="36" fillId="0" borderId="0" xfId="58" applyFont="1" applyBorder="1" applyAlignment="1">
      <alignment horizontal="center"/>
    </xf>
    <xf numFmtId="0" fontId="70" fillId="0" borderId="0" xfId="58" applyFont="1" applyBorder="1"/>
    <xf numFmtId="0" fontId="74" fillId="0" borderId="0" xfId="58" applyFont="1" applyBorder="1" applyAlignment="1">
      <alignment horizontal="center"/>
    </xf>
    <xf numFmtId="0" fontId="36" fillId="0" borderId="0" xfId="58" applyFont="1" applyBorder="1"/>
    <xf numFmtId="0" fontId="77" fillId="0" borderId="0" xfId="57" applyFont="1" applyBorder="1" applyAlignment="1">
      <alignment horizontal="center" vertical="top" wrapText="1"/>
    </xf>
    <xf numFmtId="49" fontId="36" fillId="0" borderId="0" xfId="57" applyNumberFormat="1" applyFont="1" applyBorder="1" applyAlignment="1">
      <alignment horizontal="center" vertical="top"/>
    </xf>
    <xf numFmtId="4" fontId="64" fillId="0" borderId="0" xfId="57" applyNumberFormat="1" applyFont="1" applyBorder="1" applyAlignment="1">
      <alignment horizontal="right" wrapText="1"/>
    </xf>
    <xf numFmtId="0" fontId="36" fillId="0" borderId="0" xfId="56" applyFont="1" applyBorder="1" applyAlignment="1">
      <alignment horizontal="left" vertical="top" wrapText="1"/>
    </xf>
    <xf numFmtId="0" fontId="72" fillId="0" borderId="0" xfId="57" applyFont="1" applyBorder="1" applyAlignment="1">
      <alignment horizontal="left" vertical="top" wrapText="1"/>
    </xf>
    <xf numFmtId="0" fontId="78" fillId="0" borderId="0" xfId="57" applyFont="1" applyBorder="1" applyAlignment="1">
      <alignment vertical="top" wrapText="1"/>
    </xf>
    <xf numFmtId="0" fontId="65" fillId="0" borderId="0" xfId="57" applyFont="1" applyBorder="1" applyAlignment="1">
      <alignment horizontal="center" wrapText="1"/>
    </xf>
    <xf numFmtId="169" fontId="65" fillId="0" borderId="0" xfId="57" applyNumberFormat="1" applyFont="1" applyBorder="1"/>
    <xf numFmtId="4" fontId="65" fillId="0" borderId="0" xfId="57" applyNumberFormat="1" applyFont="1" applyBorder="1"/>
    <xf numFmtId="0" fontId="79" fillId="0" borderId="0" xfId="57" applyFont="1" applyBorder="1" applyAlignment="1">
      <alignment wrapText="1"/>
    </xf>
    <xf numFmtId="0" fontId="74" fillId="0" borderId="0" xfId="57" applyFont="1" applyBorder="1" applyAlignment="1">
      <alignment horizontal="left" vertical="top"/>
    </xf>
    <xf numFmtId="0" fontId="75" fillId="0" borderId="0" xfId="57" applyFont="1" applyBorder="1" applyAlignment="1">
      <alignment vertical="top" wrapText="1"/>
    </xf>
    <xf numFmtId="49" fontId="69" fillId="0" borderId="0" xfId="56" applyNumberFormat="1" applyFont="1" applyBorder="1" applyAlignment="1">
      <alignment horizontal="right" vertical="top"/>
    </xf>
    <xf numFmtId="0" fontId="66" fillId="0" borderId="0" xfId="56" applyBorder="1"/>
    <xf numFmtId="0" fontId="68" fillId="0" borderId="0" xfId="56" applyFont="1" applyBorder="1" applyAlignment="1">
      <alignment vertical="top"/>
    </xf>
    <xf numFmtId="0" fontId="67" fillId="0" borderId="0" xfId="56" applyFont="1" applyBorder="1" applyAlignment="1">
      <alignment horizontal="right"/>
    </xf>
    <xf numFmtId="49" fontId="30" fillId="0" borderId="12" xfId="56" applyNumberFormat="1" applyFont="1" applyBorder="1" applyAlignment="1">
      <alignment horizontal="right" vertical="top"/>
    </xf>
    <xf numFmtId="0" fontId="74" fillId="0" borderId="12" xfId="57" applyFont="1" applyBorder="1" applyAlignment="1">
      <alignment horizontal="center" vertical="top"/>
    </xf>
    <xf numFmtId="0" fontId="70" fillId="0" borderId="12" xfId="57" applyFont="1" applyBorder="1" applyAlignment="1">
      <alignment horizontal="left" vertical="top" wrapText="1"/>
    </xf>
    <xf numFmtId="0" fontId="30" fillId="0" borderId="12" xfId="57" applyFont="1" applyBorder="1" applyAlignment="1">
      <alignment horizontal="center"/>
    </xf>
    <xf numFmtId="4" fontId="30" fillId="0" borderId="12" xfId="57" applyNumberFormat="1" applyFont="1" applyBorder="1"/>
    <xf numFmtId="4" fontId="65" fillId="0" borderId="12" xfId="57" applyNumberFormat="1" applyFont="1" applyBorder="1" applyAlignment="1">
      <alignment horizontal="right"/>
    </xf>
    <xf numFmtId="0" fontId="36" fillId="0" borderId="12" xfId="57" applyFont="1" applyBorder="1"/>
    <xf numFmtId="4" fontId="30" fillId="0" borderId="0" xfId="28" applyNumberFormat="1" applyFont="1" applyAlignment="1">
      <alignment horizontal="center" vertical="top"/>
    </xf>
    <xf numFmtId="0" fontId="30" fillId="0" borderId="0" xfId="0" applyFont="1" applyBorder="1" applyAlignment="1">
      <alignment vertical="top" wrapText="1"/>
    </xf>
    <xf numFmtId="0" fontId="82" fillId="0" borderId="0" xfId="0" applyFont="1" applyAlignment="1">
      <alignment horizontal="center"/>
    </xf>
    <xf numFmtId="0" fontId="30" fillId="0" borderId="0" xfId="0" applyFont="1" applyAlignment="1">
      <alignment horizontal="left" vertical="top"/>
    </xf>
    <xf numFmtId="0" fontId="34" fillId="0" borderId="0" xfId="0" applyFont="1" applyAlignment="1">
      <alignment horizontal="left" vertical="top"/>
    </xf>
    <xf numFmtId="4" fontId="30" fillId="0" borderId="8" xfId="0" applyNumberFormat="1" applyFont="1" applyBorder="1"/>
    <xf numFmtId="0" fontId="30" fillId="0" borderId="8" xfId="0" applyFont="1" applyBorder="1"/>
    <xf numFmtId="4" fontId="34" fillId="0" borderId="8" xfId="0" applyNumberFormat="1" applyFont="1" applyBorder="1"/>
    <xf numFmtId="2" fontId="30" fillId="0" borderId="8" xfId="0" applyNumberFormat="1" applyFont="1" applyBorder="1"/>
    <xf numFmtId="0" fontId="34" fillId="0" borderId="8" xfId="0" applyFont="1" applyBorder="1" applyAlignment="1">
      <alignment horizontal="center" vertical="top"/>
    </xf>
    <xf numFmtId="0" fontId="34" fillId="0" borderId="0" xfId="0" applyFont="1" applyAlignment="1">
      <alignment horizontal="justify"/>
    </xf>
    <xf numFmtId="0" fontId="30" fillId="0" borderId="8" xfId="0" applyFont="1" applyBorder="1" applyAlignment="1">
      <alignment horizontal="justify"/>
    </xf>
    <xf numFmtId="4" fontId="30" fillId="0" borderId="0" xfId="59" applyNumberFormat="1" applyFont="1" applyAlignment="1">
      <alignment vertical="top" wrapText="1"/>
    </xf>
    <xf numFmtId="0" fontId="30" fillId="0" borderId="0" xfId="0" applyFont="1" applyAlignment="1">
      <alignment horizontal="left" indent="1"/>
    </xf>
    <xf numFmtId="4" fontId="30" fillId="0" borderId="0" xfId="59" applyNumberFormat="1" applyFont="1" applyAlignment="1">
      <alignment horizontal="right" wrapText="1"/>
    </xf>
    <xf numFmtId="4" fontId="30" fillId="0" borderId="0" xfId="59" applyNumberFormat="1" applyFont="1" applyAlignment="1" applyProtection="1">
      <alignment horizontal="right" wrapText="1"/>
      <protection locked="0"/>
    </xf>
    <xf numFmtId="4" fontId="30" fillId="0" borderId="0" xfId="59" applyNumberFormat="1" applyFont="1" applyAlignment="1">
      <alignment horizontal="right" vertical="top" wrapText="1"/>
    </xf>
    <xf numFmtId="170" fontId="30" fillId="0" borderId="0" xfId="0" applyNumberFormat="1" applyFont="1" applyAlignment="1">
      <alignment horizontal="right"/>
    </xf>
    <xf numFmtId="4" fontId="42" fillId="0" borderId="0" xfId="0" applyNumberFormat="1" applyFont="1" applyAlignment="1">
      <alignment horizontal="left"/>
    </xf>
    <xf numFmtId="0" fontId="30" fillId="0" borderId="0" xfId="0" applyFont="1" applyAlignment="1">
      <alignment horizontal="justify"/>
    </xf>
    <xf numFmtId="0" fontId="70" fillId="0" borderId="0" xfId="0" applyFont="1" applyAlignment="1">
      <alignment horizontal="center"/>
    </xf>
    <xf numFmtId="0" fontId="84" fillId="0" borderId="0" xfId="0" applyFont="1" applyAlignment="1">
      <alignment horizontal="left"/>
    </xf>
    <xf numFmtId="0" fontId="30" fillId="0" borderId="0" xfId="0" applyFont="1" applyAlignment="1">
      <alignment horizontal="right" vertical="top"/>
    </xf>
    <xf numFmtId="0" fontId="30" fillId="0" borderId="0" xfId="60" applyFont="1" applyAlignment="1">
      <alignment horizontal="justify" vertical="top" wrapText="1"/>
    </xf>
    <xf numFmtId="0" fontId="34" fillId="0" borderId="0" xfId="43" applyFont="1" applyAlignment="1">
      <alignment horizontal="center" vertical="top"/>
    </xf>
    <xf numFmtId="4" fontId="30" fillId="0" borderId="0" xfId="43" applyNumberFormat="1" applyFont="1"/>
    <xf numFmtId="0" fontId="30" fillId="0" borderId="0" xfId="43" applyFont="1" applyAlignment="1">
      <alignment horizontal="left" indent="1"/>
    </xf>
    <xf numFmtId="2" fontId="85" fillId="0" borderId="0" xfId="0" applyNumberFormat="1" applyFont="1"/>
    <xf numFmtId="4" fontId="30" fillId="0" borderId="8" xfId="0" applyNumberFormat="1" applyFont="1" applyBorder="1" applyAlignment="1">
      <alignment horizontal="right" indent="1"/>
    </xf>
    <xf numFmtId="0" fontId="30" fillId="0" borderId="8" xfId="0" applyFont="1" applyBorder="1" applyAlignment="1">
      <alignment horizontal="justify" vertical="top" wrapText="1"/>
    </xf>
    <xf numFmtId="4" fontId="30" fillId="0" borderId="0" xfId="0" applyNumberFormat="1" applyFont="1" applyAlignment="1">
      <alignment horizontal="right" vertical="center"/>
    </xf>
    <xf numFmtId="4" fontId="30" fillId="0" borderId="0" xfId="0" applyNumberFormat="1" applyFont="1" applyAlignment="1">
      <alignment horizontal="center"/>
    </xf>
    <xf numFmtId="166" fontId="30" fillId="0" borderId="0" xfId="41" applyFont="1" applyAlignment="1">
      <alignment horizontal="justify" vertical="top"/>
    </xf>
    <xf numFmtId="4" fontId="30" fillId="0" borderId="0" xfId="0" applyNumberFormat="1" applyFont="1" applyAlignment="1">
      <alignment horizontal="center" vertical="top"/>
    </xf>
    <xf numFmtId="0" fontId="30" fillId="0" borderId="0" xfId="61" applyFont="1" applyAlignment="1">
      <alignment horizontal="justify" vertical="top" wrapText="1"/>
    </xf>
    <xf numFmtId="0" fontId="30" fillId="0" borderId="0" xfId="62" applyFont="1" applyAlignment="1">
      <alignment horizontal="justify" vertical="top" wrapText="1"/>
    </xf>
    <xf numFmtId="4" fontId="30" fillId="0" borderId="9" xfId="28" applyNumberFormat="1" applyFont="1" applyBorder="1" applyAlignment="1">
      <alignment horizontal="center" vertical="center"/>
    </xf>
    <xf numFmtId="4" fontId="30" fillId="0" borderId="9" xfId="28" applyNumberFormat="1" applyFont="1" applyBorder="1" applyAlignment="1">
      <alignment horizontal="center" vertical="center" wrapText="1"/>
    </xf>
    <xf numFmtId="0" fontId="30" fillId="0" borderId="9" xfId="0" applyFont="1" applyBorder="1" applyAlignment="1">
      <alignment horizontal="center" vertical="center" wrapText="1"/>
    </xf>
    <xf numFmtId="0" fontId="30" fillId="0" borderId="9" xfId="0" applyFont="1" applyBorder="1" applyAlignment="1">
      <alignment horizontal="center" vertical="center"/>
    </xf>
    <xf numFmtId="0" fontId="34" fillId="0" borderId="9" xfId="0" applyFont="1" applyBorder="1" applyAlignment="1">
      <alignment horizontal="center" vertical="top"/>
    </xf>
    <xf numFmtId="0" fontId="30" fillId="0" borderId="0" xfId="0" applyFont="1" applyAlignment="1">
      <alignment horizontal="left" vertical="top"/>
    </xf>
    <xf numFmtId="0" fontId="34" fillId="0" borderId="0" xfId="44" applyFont="1" applyAlignment="1">
      <alignment horizontal="left" vertical="center" wrapText="1"/>
    </xf>
    <xf numFmtId="0" fontId="30" fillId="0" borderId="0" xfId="44" applyFont="1" applyAlignment="1">
      <alignment horizontal="center" vertical="center"/>
    </xf>
    <xf numFmtId="0" fontId="30" fillId="0" borderId="0" xfId="44" applyFont="1" applyAlignment="1">
      <alignment horizontal="left"/>
    </xf>
    <xf numFmtId="0" fontId="30" fillId="0" borderId="0" xfId="44" applyFont="1" applyAlignment="1">
      <alignment horizontal="center" vertical="top"/>
    </xf>
    <xf numFmtId="0" fontId="30" fillId="0" borderId="0" xfId="43" applyFont="1" applyAlignment="1">
      <alignment horizontal="justify" vertical="top" wrapText="1"/>
    </xf>
    <xf numFmtId="0" fontId="30" fillId="0" borderId="0" xfId="44" applyFont="1" applyAlignment="1">
      <alignment horizontal="center" vertical="center"/>
    </xf>
    <xf numFmtId="0" fontId="30" fillId="0" borderId="0" xfId="0" applyFont="1" applyAlignment="1">
      <alignment horizontal="center" vertical="center"/>
    </xf>
    <xf numFmtId="4" fontId="30" fillId="0" borderId="0" xfId="0" applyNumberFormat="1" applyFont="1" applyAlignment="1">
      <alignment horizontal="center" vertical="center"/>
    </xf>
    <xf numFmtId="43" fontId="30" fillId="0" borderId="0" xfId="46" applyFont="1" applyFill="1" applyAlignment="1">
      <alignment horizontal="justify"/>
    </xf>
    <xf numFmtId="0" fontId="34" fillId="0" borderId="8" xfId="44" applyFont="1" applyBorder="1" applyAlignment="1">
      <alignment horizontal="center" vertical="top"/>
    </xf>
    <xf numFmtId="0" fontId="34" fillId="0" borderId="8" xfId="44" applyFont="1" applyBorder="1" applyAlignment="1">
      <alignment horizontal="justify" vertical="top"/>
    </xf>
    <xf numFmtId="0" fontId="30" fillId="0" borderId="8" xfId="44" applyFont="1" applyBorder="1" applyAlignment="1">
      <alignment horizontal="justify"/>
    </xf>
    <xf numFmtId="0" fontId="34" fillId="0" borderId="0" xfId="0" applyFont="1" applyAlignment="1">
      <alignment horizontal="center" vertical="center"/>
    </xf>
    <xf numFmtId="49" fontId="30" fillId="0" borderId="0" xfId="0" applyNumberFormat="1" applyFont="1" applyAlignment="1">
      <alignment horizontal="center" vertical="center"/>
    </xf>
    <xf numFmtId="0" fontId="52" fillId="0" borderId="0" xfId="0" applyFont="1" applyAlignment="1">
      <alignment horizontal="center" vertical="center"/>
    </xf>
    <xf numFmtId="0" fontId="52" fillId="0" borderId="0" xfId="0" applyFont="1" applyAlignment="1">
      <alignment horizontal="center" vertical="top"/>
    </xf>
    <xf numFmtId="2" fontId="44" fillId="0" borderId="0" xfId="0" applyNumberFormat="1" applyFont="1" applyAlignment="1">
      <alignment horizontal="center"/>
    </xf>
    <xf numFmtId="1" fontId="30" fillId="0" borderId="15" xfId="0" applyNumberFormat="1" applyFont="1" applyBorder="1" applyAlignment="1">
      <alignment horizontal="center"/>
    </xf>
    <xf numFmtId="0" fontId="30" fillId="0" borderId="9" xfId="0" applyFont="1" applyBorder="1"/>
    <xf numFmtId="0" fontId="30" fillId="0" borderId="9" xfId="0" applyFont="1" applyBorder="1" applyAlignment="1">
      <alignment horizontal="right"/>
    </xf>
    <xf numFmtId="4" fontId="30" fillId="0" borderId="9" xfId="0" applyNumberFormat="1" applyFont="1" applyBorder="1" applyAlignment="1">
      <alignment horizontal="right" vertical="center"/>
    </xf>
    <xf numFmtId="0" fontId="34" fillId="0" borderId="0" xfId="0" applyFont="1" applyAlignment="1">
      <alignment horizontal="justify" vertical="center"/>
    </xf>
    <xf numFmtId="0" fontId="34" fillId="0" borderId="0" xfId="0" applyFont="1" applyAlignment="1">
      <alignment vertical="center"/>
    </xf>
    <xf numFmtId="0" fontId="34" fillId="0" borderId="0" xfId="0" applyFont="1" applyAlignment="1">
      <alignment horizontal="right" vertical="center"/>
    </xf>
    <xf numFmtId="0" fontId="52" fillId="0" borderId="9" xfId="0" applyFont="1" applyBorder="1" applyAlignment="1">
      <alignment horizontal="center" vertical="top"/>
    </xf>
    <xf numFmtId="0" fontId="34" fillId="0" borderId="9" xfId="0" applyFont="1" applyBorder="1" applyAlignment="1">
      <alignment horizontal="center" vertical="center"/>
    </xf>
    <xf numFmtId="0" fontId="34" fillId="0" borderId="0" xfId="0" applyFont="1" applyAlignment="1">
      <alignment horizontal="left" vertical="center" wrapText="1"/>
    </xf>
    <xf numFmtId="0" fontId="30" fillId="0" borderId="0" xfId="0" applyFont="1" applyAlignment="1">
      <alignment horizontal="right"/>
    </xf>
    <xf numFmtId="168" fontId="30" fillId="0" borderId="9" xfId="0" applyNumberFormat="1" applyFont="1" applyBorder="1"/>
    <xf numFmtId="168" fontId="30" fillId="0" borderId="0" xfId="0" applyNumberFormat="1" applyFont="1"/>
    <xf numFmtId="0" fontId="30" fillId="0" borderId="0" xfId="0" applyFont="1" applyAlignment="1" applyProtection="1">
      <alignment horizontal="left" vertical="top" wrapText="1"/>
      <protection locked="0"/>
    </xf>
    <xf numFmtId="0" fontId="30" fillId="0" borderId="0" xfId="0" applyFont="1" applyAlignment="1" applyProtection="1">
      <alignment horizontal="right" vertical="top" wrapText="1"/>
      <protection locked="0"/>
    </xf>
    <xf numFmtId="0" fontId="30" fillId="0" borderId="0" xfId="46" applyNumberFormat="1" applyFont="1" applyFill="1" applyBorder="1" applyAlignment="1" applyProtection="1">
      <alignment horizontal="right" vertical="top" wrapText="1"/>
      <protection locked="0"/>
    </xf>
    <xf numFmtId="0" fontId="30" fillId="0" borderId="8" xfId="0" applyFont="1" applyBorder="1" applyAlignment="1" applyProtection="1">
      <alignment horizontal="right" vertical="top" wrapText="1"/>
      <protection locked="0"/>
    </xf>
    <xf numFmtId="0" fontId="30" fillId="0" borderId="8" xfId="46" applyNumberFormat="1" applyFont="1" applyFill="1" applyBorder="1" applyAlignment="1" applyProtection="1">
      <alignment horizontal="right" vertical="top" wrapText="1"/>
      <protection locked="0"/>
    </xf>
    <xf numFmtId="0" fontId="34" fillId="0" borderId="0" xfId="0" applyFont="1" applyAlignment="1">
      <alignment horizontal="justify" vertical="justify"/>
    </xf>
    <xf numFmtId="49" fontId="30" fillId="0" borderId="15" xfId="0" applyNumberFormat="1" applyFont="1" applyBorder="1" applyAlignment="1">
      <alignment horizontal="center" vertical="center"/>
    </xf>
    <xf numFmtId="16" fontId="34" fillId="0" borderId="0" xfId="0" applyNumberFormat="1" applyFont="1" applyAlignment="1">
      <alignment horizontal="center" vertical="top"/>
    </xf>
    <xf numFmtId="0" fontId="30" fillId="0" borderId="0" xfId="0" applyFont="1" applyAlignment="1">
      <alignment horizontal="justify" vertical="center"/>
    </xf>
    <xf numFmtId="0" fontId="30" fillId="0" borderId="9" xfId="0" applyFont="1" applyBorder="1" applyAlignment="1">
      <alignment horizontal="center" vertical="top"/>
    </xf>
    <xf numFmtId="0" fontId="52" fillId="0" borderId="9" xfId="0" applyFont="1" applyBorder="1" applyAlignment="1">
      <alignment horizontal="justify" vertical="top"/>
    </xf>
    <xf numFmtId="0" fontId="34" fillId="0" borderId="9" xfId="0" applyFont="1" applyBorder="1" applyAlignment="1">
      <alignment horizontal="justify" vertical="center"/>
    </xf>
    <xf numFmtId="4" fontId="30" fillId="0" borderId="9" xfId="0" applyNumberFormat="1" applyFont="1" applyBorder="1" applyAlignment="1">
      <alignment horizontal="center" vertical="center"/>
    </xf>
    <xf numFmtId="0" fontId="34" fillId="0" borderId="0" xfId="0" applyFont="1" applyAlignment="1">
      <alignment horizontal="left" vertical="center"/>
    </xf>
    <xf numFmtId="0" fontId="34" fillId="0" borderId="0" xfId="0" applyFont="1" applyAlignment="1">
      <alignment horizontal="right"/>
    </xf>
    <xf numFmtId="0" fontId="30" fillId="0" borderId="15" xfId="0" applyFont="1" applyBorder="1" applyAlignment="1">
      <alignment horizontal="center" vertical="center"/>
    </xf>
    <xf numFmtId="2" fontId="30" fillId="0" borderId="9" xfId="0" applyNumberFormat="1" applyFont="1" applyBorder="1" applyAlignment="1">
      <alignment horizontal="right"/>
    </xf>
    <xf numFmtId="49" fontId="34" fillId="0" borderId="0" xfId="0" quotePrefix="1" applyNumberFormat="1" applyFont="1" applyAlignment="1">
      <alignment horizontal="center" vertical="center"/>
    </xf>
    <xf numFmtId="0" fontId="34" fillId="0" borderId="9" xfId="0" applyFont="1" applyBorder="1" applyAlignment="1">
      <alignment horizontal="justify"/>
    </xf>
    <xf numFmtId="4" fontId="34" fillId="0" borderId="9" xfId="0" applyNumberFormat="1" applyFont="1" applyBorder="1" applyAlignment="1">
      <alignment horizontal="center" vertical="center"/>
    </xf>
    <xf numFmtId="0" fontId="86" fillId="0" borderId="0" xfId="0" applyFont="1" applyAlignment="1">
      <alignment vertical="justify"/>
    </xf>
    <xf numFmtId="0" fontId="86" fillId="0" borderId="0" xfId="0" applyFont="1" applyAlignment="1">
      <alignment vertical="top"/>
    </xf>
    <xf numFmtId="0" fontId="30" fillId="0" borderId="0" xfId="0" applyFont="1" applyAlignment="1">
      <alignment vertical="justify"/>
    </xf>
    <xf numFmtId="0" fontId="87" fillId="0" borderId="0" xfId="43" applyFont="1" applyAlignment="1">
      <alignment horizontal="justify" vertical="top" wrapText="1"/>
    </xf>
    <xf numFmtId="0" fontId="34" fillId="0" borderId="0" xfId="43" applyFont="1" applyAlignment="1">
      <alignment vertical="top" wrapText="1"/>
    </xf>
    <xf numFmtId="4" fontId="30" fillId="0" borderId="0" xfId="43" applyNumberFormat="1" applyFont="1" applyAlignment="1">
      <alignment horizontal="right" vertical="center"/>
    </xf>
    <xf numFmtId="4" fontId="30" fillId="0" borderId="0" xfId="43" applyNumberFormat="1" applyFont="1" applyAlignment="1">
      <alignment vertical="center" wrapText="1"/>
    </xf>
    <xf numFmtId="0" fontId="33" fillId="0" borderId="36" xfId="0" applyFont="1" applyBorder="1" applyAlignment="1">
      <alignment horizontal="center" vertical="top"/>
    </xf>
    <xf numFmtId="1" fontId="30" fillId="0" borderId="10" xfId="0" applyNumberFormat="1" applyFont="1" applyBorder="1" applyAlignment="1">
      <alignment horizontal="center" vertical="top"/>
    </xf>
    <xf numFmtId="0" fontId="34" fillId="0" borderId="10" xfId="0" applyFont="1" applyBorder="1" applyAlignment="1">
      <alignment horizontal="justify" vertical="top"/>
    </xf>
    <xf numFmtId="0" fontId="30" fillId="0" borderId="10" xfId="0" applyFont="1" applyBorder="1" applyAlignment="1">
      <alignment horizontal="center"/>
    </xf>
    <xf numFmtId="4" fontId="30" fillId="0" borderId="10" xfId="28" applyNumberFormat="1" applyFont="1" applyBorder="1" applyAlignment="1">
      <alignment horizontal="right" indent="1"/>
    </xf>
    <xf numFmtId="4" fontId="30" fillId="0" borderId="10" xfId="28" applyNumberFormat="1" applyFont="1" applyBorder="1" applyAlignment="1">
      <alignment horizontal="right"/>
    </xf>
    <xf numFmtId="4" fontId="30" fillId="0" borderId="37" xfId="28" applyNumberFormat="1" applyFont="1" applyBorder="1" applyAlignment="1">
      <alignment horizontal="right"/>
    </xf>
    <xf numFmtId="0" fontId="37" fillId="0" borderId="36" xfId="0" applyFont="1" applyBorder="1" applyAlignment="1">
      <alignment horizontal="center" vertical="top"/>
    </xf>
    <xf numFmtId="1" fontId="39" fillId="0" borderId="10" xfId="0" applyNumberFormat="1" applyFont="1" applyBorder="1" applyAlignment="1">
      <alignment horizontal="center" vertical="top"/>
    </xf>
    <xf numFmtId="0" fontId="37" fillId="0" borderId="10" xfId="0" applyFont="1" applyBorder="1" applyAlignment="1">
      <alignment horizontal="justify" vertical="top"/>
    </xf>
    <xf numFmtId="0" fontId="39" fillId="0" borderId="10" xfId="0" applyFont="1" applyBorder="1" applyAlignment="1">
      <alignment horizontal="center"/>
    </xf>
    <xf numFmtId="2" fontId="39" fillId="0" borderId="10" xfId="0" applyNumberFormat="1" applyFont="1" applyBorder="1" applyAlignment="1"/>
    <xf numFmtId="4" fontId="39" fillId="0" borderId="10" xfId="0" applyNumberFormat="1" applyFont="1" applyBorder="1"/>
    <xf numFmtId="4" fontId="39" fillId="0" borderId="37" xfId="0" applyNumberFormat="1" applyFont="1" applyBorder="1" applyAlignment="1">
      <alignment horizontal="right"/>
    </xf>
    <xf numFmtId="2" fontId="30" fillId="0" borderId="10" xfId="0" applyNumberFormat="1" applyFont="1" applyBorder="1"/>
    <xf numFmtId="4" fontId="30" fillId="0" borderId="10" xfId="0" applyNumberFormat="1" applyFont="1" applyBorder="1"/>
    <xf numFmtId="4" fontId="30" fillId="0" borderId="37" xfId="0" applyNumberFormat="1" applyFont="1" applyBorder="1" applyAlignment="1">
      <alignment horizontal="right"/>
    </xf>
    <xf numFmtId="0" fontId="34" fillId="0" borderId="36" xfId="0" applyFont="1" applyBorder="1" applyAlignment="1">
      <alignment horizontal="center"/>
    </xf>
    <xf numFmtId="0" fontId="34" fillId="0" borderId="10" xfId="0" applyFont="1" applyBorder="1" applyAlignment="1">
      <alignment horizontal="center" vertical="top"/>
    </xf>
    <xf numFmtId="0" fontId="34" fillId="0" borderId="10" xfId="0" applyFont="1" applyBorder="1"/>
    <xf numFmtId="4" fontId="30" fillId="0" borderId="10" xfId="0" applyNumberFormat="1" applyFont="1" applyBorder="1" applyAlignment="1">
      <alignment horizontal="right"/>
    </xf>
    <xf numFmtId="2" fontId="30" fillId="0" borderId="37" xfId="0" applyNumberFormat="1" applyFont="1" applyBorder="1"/>
    <xf numFmtId="0" fontId="34" fillId="0" borderId="37" xfId="44" applyFont="1" applyBorder="1" applyAlignment="1">
      <alignment horizontal="justify" vertical="top"/>
    </xf>
    <xf numFmtId="0" fontId="34" fillId="0" borderId="10" xfId="44" applyFont="1" applyBorder="1" applyAlignment="1">
      <alignment horizontal="justify"/>
    </xf>
    <xf numFmtId="43" fontId="34" fillId="0" borderId="10" xfId="46" applyFont="1" applyFill="1" applyBorder="1" applyAlignment="1">
      <alignment horizontal="justify"/>
    </xf>
    <xf numFmtId="4" fontId="34" fillId="0" borderId="10" xfId="44" applyNumberFormat="1" applyFont="1" applyBorder="1" applyAlignment="1">
      <alignment horizontal="center" vertical="center"/>
    </xf>
    <xf numFmtId="0" fontId="34" fillId="0" borderId="36" xfId="43" applyFont="1" applyBorder="1" applyAlignment="1">
      <alignment vertical="top"/>
    </xf>
    <xf numFmtId="0" fontId="53" fillId="0" borderId="10" xfId="43" applyFont="1" applyBorder="1" applyAlignment="1">
      <alignment horizontal="center"/>
    </xf>
    <xf numFmtId="3" fontId="53" fillId="0" borderId="10" xfId="43" applyNumberFormat="1" applyFont="1" applyBorder="1" applyAlignment="1">
      <alignment horizontal="right"/>
    </xf>
    <xf numFmtId="4" fontId="53" fillId="0" borderId="10" xfId="43" applyNumberFormat="1" applyFont="1" applyBorder="1" applyAlignment="1">
      <alignment horizontal="center"/>
    </xf>
    <xf numFmtId="4" fontId="53" fillId="0" borderId="37" xfId="43" applyNumberFormat="1" applyFont="1" applyBorder="1" applyAlignment="1">
      <alignment horizontal="center"/>
    </xf>
    <xf numFmtId="0" fontId="36" fillId="0" borderId="17" xfId="43" applyFont="1" applyBorder="1" applyAlignment="1">
      <alignment horizontal="center"/>
    </xf>
    <xf numFmtId="0" fontId="36" fillId="0" borderId="17" xfId="48" applyFont="1" applyBorder="1" applyAlignment="1" applyProtection="1">
      <alignment horizontal="center"/>
      <protection hidden="1"/>
    </xf>
    <xf numFmtId="49" fontId="34" fillId="0" borderId="36" xfId="57" applyNumberFormat="1" applyFont="1" applyBorder="1" applyAlignment="1">
      <alignment horizontal="left" vertical="top"/>
    </xf>
    <xf numFmtId="0" fontId="88" fillId="0" borderId="10" xfId="57" applyFont="1" applyBorder="1" applyAlignment="1">
      <alignment vertical="top"/>
    </xf>
    <xf numFmtId="0" fontId="76" fillId="0" borderId="10" xfId="57" applyFont="1" applyBorder="1" applyAlignment="1">
      <alignment vertical="top" wrapText="1"/>
    </xf>
    <xf numFmtId="0" fontId="88" fillId="0" borderId="10" xfId="57" applyFont="1" applyBorder="1" applyAlignment="1">
      <alignment horizontal="center"/>
    </xf>
    <xf numFmtId="4" fontId="88" fillId="0" borderId="10" xfId="57" applyNumberFormat="1" applyFont="1" applyBorder="1"/>
    <xf numFmtId="4" fontId="89" fillId="0" borderId="10" xfId="57" applyNumberFormat="1" applyFont="1" applyBorder="1" applyAlignment="1">
      <alignment horizontal="right"/>
    </xf>
    <xf numFmtId="0" fontId="88" fillId="0" borderId="37" xfId="57" applyFont="1" applyBorder="1"/>
    <xf numFmtId="164" fontId="34" fillId="0" borderId="10" xfId="28" applyFont="1" applyBorder="1" applyAlignment="1">
      <alignment horizontal="left"/>
    </xf>
    <xf numFmtId="164" fontId="51" fillId="0" borderId="10" xfId="28" applyFont="1" applyBorder="1" applyAlignment="1">
      <alignment horizontal="left"/>
    </xf>
    <xf numFmtId="164" fontId="34" fillId="0" borderId="37" xfId="28" applyFont="1" applyBorder="1" applyAlignment="1">
      <alignment horizontal="right"/>
    </xf>
    <xf numFmtId="0" fontId="30" fillId="0" borderId="0" xfId="0" applyFont="1" applyAlignment="1">
      <alignment horizontal="center"/>
    </xf>
    <xf numFmtId="0" fontId="48" fillId="0" borderId="0" xfId="44"/>
    <xf numFmtId="0" fontId="48" fillId="0" borderId="0" xfId="44" applyAlignment="1">
      <alignment horizontal="justify"/>
    </xf>
    <xf numFmtId="0" fontId="92" fillId="0" borderId="0" xfId="44" applyFont="1" applyAlignment="1">
      <alignment horizontal="justify" vertical="top"/>
    </xf>
    <xf numFmtId="4" fontId="91" fillId="0" borderId="0" xfId="44" applyNumberFormat="1" applyFont="1" applyAlignment="1">
      <alignment horizontal="center" vertical="center"/>
    </xf>
    <xf numFmtId="43" fontId="0" fillId="0" borderId="0" xfId="46" applyFont="1" applyFill="1" applyBorder="1" applyAlignment="1">
      <alignment horizontal="justify"/>
    </xf>
    <xf numFmtId="0" fontId="48" fillId="0" borderId="0" xfId="44" applyAlignment="1">
      <alignment horizontal="justify" vertical="top"/>
    </xf>
    <xf numFmtId="0" fontId="48" fillId="0" borderId="0" xfId="44" applyAlignment="1">
      <alignment horizontal="center" vertical="top"/>
    </xf>
    <xf numFmtId="0" fontId="91" fillId="0" borderId="8" xfId="44" applyFont="1" applyBorder="1" applyAlignment="1">
      <alignment horizontal="justify"/>
    </xf>
    <xf numFmtId="0" fontId="90" fillId="0" borderId="8" xfId="44" applyFont="1" applyBorder="1" applyAlignment="1">
      <alignment horizontal="justify" vertical="top"/>
    </xf>
    <xf numFmtId="0" fontId="90" fillId="0" borderId="8" xfId="44" applyFont="1" applyBorder="1" applyAlignment="1">
      <alignment horizontal="center" vertical="top"/>
    </xf>
    <xf numFmtId="43" fontId="91" fillId="0" borderId="0" xfId="46" applyFont="1" applyFill="1" applyAlignment="1">
      <alignment horizontal="justify"/>
    </xf>
    <xf numFmtId="0" fontId="91" fillId="0" borderId="0" xfId="44" applyFont="1" applyAlignment="1">
      <alignment horizontal="justify"/>
    </xf>
    <xf numFmtId="0" fontId="90" fillId="0" borderId="0" xfId="44" applyFont="1" applyAlignment="1">
      <alignment horizontal="justify" vertical="top"/>
    </xf>
    <xf numFmtId="0" fontId="90" fillId="0" borderId="0" xfId="44" applyFont="1" applyAlignment="1">
      <alignment horizontal="center" vertical="top"/>
    </xf>
    <xf numFmtId="0" fontId="34" fillId="0" borderId="0" xfId="44" applyFont="1" applyAlignment="1">
      <alignment horizontal="left" vertical="center" wrapText="1"/>
    </xf>
    <xf numFmtId="0" fontId="30" fillId="0" borderId="0" xfId="44" applyFont="1" applyAlignment="1">
      <alignment horizontal="left" vertical="top"/>
    </xf>
    <xf numFmtId="0" fontId="30" fillId="0" borderId="0" xfId="44" applyFont="1" applyAlignment="1">
      <alignment horizontal="left" vertical="justify"/>
    </xf>
    <xf numFmtId="4" fontId="94" fillId="0" borderId="0" xfId="44" applyNumberFormat="1" applyFont="1" applyAlignment="1">
      <alignment horizontal="right" vertical="center"/>
    </xf>
    <xf numFmtId="1" fontId="30" fillId="0" borderId="15" xfId="0" applyNumberFormat="1" applyFont="1" applyBorder="1" applyAlignment="1">
      <alignment horizontal="center"/>
    </xf>
    <xf numFmtId="0" fontId="39" fillId="0" borderId="0" xfId="0" applyFont="1" applyFill="1" applyAlignment="1">
      <alignment horizontal="center"/>
    </xf>
    <xf numFmtId="1" fontId="30" fillId="0" borderId="0" xfId="0" applyNumberFormat="1" applyFont="1" applyFill="1" applyAlignment="1">
      <alignment horizontal="center"/>
    </xf>
    <xf numFmtId="0" fontId="30" fillId="0" borderId="0" xfId="0" applyFont="1" applyFill="1" applyAlignment="1">
      <alignment horizontal="justify" wrapText="1"/>
    </xf>
    <xf numFmtId="0" fontId="31" fillId="23" borderId="0" xfId="0" applyFont="1" applyFill="1" applyAlignment="1"/>
    <xf numFmtId="0" fontId="31" fillId="0" borderId="0" xfId="0" applyFont="1" applyAlignment="1"/>
    <xf numFmtId="49" fontId="30" fillId="0" borderId="0" xfId="0" applyNumberFormat="1" applyFont="1" applyAlignment="1">
      <alignment horizontal="center" vertical="top"/>
    </xf>
    <xf numFmtId="0" fontId="21" fillId="0" borderId="0" xfId="0" applyFont="1" applyAlignment="1">
      <alignment wrapText="1"/>
    </xf>
    <xf numFmtId="2" fontId="39" fillId="0" borderId="0" xfId="0" applyNumberFormat="1" applyFont="1"/>
    <xf numFmtId="0" fontId="30" fillId="0" borderId="9" xfId="0" applyFont="1" applyBorder="1" applyAlignment="1">
      <alignment horizontal="center" wrapText="1"/>
    </xf>
    <xf numFmtId="0" fontId="34" fillId="0" borderId="36" xfId="44" applyFont="1" applyBorder="1" applyAlignment="1">
      <alignment horizontal="center" vertical="center"/>
    </xf>
    <xf numFmtId="0" fontId="34" fillId="0" borderId="10" xfId="44" applyFont="1" applyBorder="1" applyAlignment="1">
      <alignment horizontal="justify" vertical="center"/>
    </xf>
    <xf numFmtId="43" fontId="93" fillId="0" borderId="0" xfId="46" applyFont="1" applyFill="1" applyBorder="1" applyAlignment="1">
      <alignment horizontal="right" vertical="center"/>
    </xf>
    <xf numFmtId="0" fontId="48" fillId="0" borderId="10" xfId="44" applyBorder="1" applyAlignment="1">
      <alignment horizontal="justify" vertical="center"/>
    </xf>
    <xf numFmtId="43" fontId="0" fillId="0" borderId="10" xfId="46" applyFont="1" applyFill="1" applyBorder="1" applyAlignment="1">
      <alignment horizontal="justify" vertical="center"/>
    </xf>
    <xf numFmtId="4" fontId="91" fillId="0" borderId="10" xfId="44" applyNumberFormat="1" applyFont="1" applyBorder="1" applyAlignment="1">
      <alignment horizontal="center" vertical="center"/>
    </xf>
    <xf numFmtId="0" fontId="92" fillId="0" borderId="37" xfId="44" applyFont="1" applyBorder="1" applyAlignment="1">
      <alignment horizontal="justify" vertical="center"/>
    </xf>
    <xf numFmtId="0" fontId="30" fillId="0" borderId="38" xfId="44" applyFont="1" applyBorder="1" applyAlignment="1">
      <alignment horizontal="center" vertical="center" wrapText="1"/>
    </xf>
    <xf numFmtId="0" fontId="80" fillId="0" borderId="0" xfId="0" applyFont="1" applyBorder="1" applyAlignment="1">
      <alignment horizontal="center"/>
    </xf>
    <xf numFmtId="0" fontId="80" fillId="0" borderId="0" xfId="0" applyFont="1" applyBorder="1"/>
    <xf numFmtId="164" fontId="80" fillId="0" borderId="0" xfId="28" applyFont="1" applyBorder="1" applyAlignment="1">
      <alignment horizontal="left"/>
    </xf>
    <xf numFmtId="164" fontId="80" fillId="0" borderId="0" xfId="28" applyFont="1" applyBorder="1" applyAlignment="1">
      <alignment horizontal="right"/>
    </xf>
    <xf numFmtId="0" fontId="80" fillId="0" borderId="0" xfId="0" applyFont="1" applyBorder="1" applyAlignment="1">
      <alignment horizontal="left"/>
    </xf>
    <xf numFmtId="0" fontId="80" fillId="0" borderId="0" xfId="0" applyFont="1" applyBorder="1" applyAlignment="1">
      <alignment horizontal="right"/>
    </xf>
    <xf numFmtId="0" fontId="80" fillId="0" borderId="13" xfId="0" applyFont="1" applyBorder="1" applyAlignment="1">
      <alignment horizontal="center"/>
    </xf>
    <xf numFmtId="0" fontId="80" fillId="0" borderId="13" xfId="0" applyFont="1" applyBorder="1" applyAlignment="1">
      <alignment horizontal="left"/>
    </xf>
    <xf numFmtId="0" fontId="81" fillId="0" borderId="13" xfId="0" applyFont="1" applyBorder="1" applyAlignment="1">
      <alignment horizontal="left"/>
    </xf>
    <xf numFmtId="0" fontId="80" fillId="0" borderId="13" xfId="0" applyFont="1" applyBorder="1"/>
    <xf numFmtId="0" fontId="80" fillId="0" borderId="13" xfId="0" applyFont="1" applyBorder="1" applyAlignment="1">
      <alignment horizontal="right"/>
    </xf>
    <xf numFmtId="0" fontId="30" fillId="0" borderId="0" xfId="0" applyFont="1" applyAlignment="1">
      <alignment horizontal="center"/>
    </xf>
    <xf numFmtId="0" fontId="95" fillId="0" borderId="0" xfId="63" applyFont="1"/>
    <xf numFmtId="0" fontId="66" fillId="0" borderId="0" xfId="63" applyFont="1" applyAlignment="1">
      <alignment horizontal="justify"/>
    </xf>
    <xf numFmtId="0" fontId="96" fillId="0" borderId="0" xfId="64" applyFont="1" applyAlignment="1">
      <alignment vertical="center"/>
    </xf>
    <xf numFmtId="0" fontId="97" fillId="0" borderId="0" xfId="64" applyFont="1" applyAlignment="1">
      <alignment vertical="center"/>
    </xf>
    <xf numFmtId="0" fontId="98" fillId="0" borderId="0" xfId="64" applyFont="1" applyAlignment="1">
      <alignment vertical="center" wrapText="1"/>
    </xf>
    <xf numFmtId="0" fontId="95" fillId="0" borderId="0" xfId="63" applyFont="1" applyAlignment="1">
      <alignment vertical="center"/>
    </xf>
    <xf numFmtId="4" fontId="95" fillId="0" borderId="0" xfId="63" applyNumberFormat="1" applyFont="1" applyAlignment="1">
      <alignment horizontal="right"/>
    </xf>
    <xf numFmtId="0" fontId="99" fillId="0" borderId="0" xfId="65" applyFont="1" applyAlignment="1">
      <alignment vertical="top"/>
    </xf>
    <xf numFmtId="0" fontId="68" fillId="0" borderId="39" xfId="64" applyFont="1" applyBorder="1" applyAlignment="1">
      <alignment vertical="center" wrapText="1"/>
    </xf>
    <xf numFmtId="0" fontId="99" fillId="0" borderId="0" xfId="64" applyFont="1" applyAlignment="1">
      <alignment vertical="center" wrapText="1"/>
    </xf>
    <xf numFmtId="0" fontId="66" fillId="0" borderId="0" xfId="64" applyAlignment="1">
      <alignment vertical="center" wrapText="1"/>
    </xf>
    <xf numFmtId="0" fontId="100" fillId="0" borderId="0" xfId="63" applyFont="1" applyAlignment="1">
      <alignment horizontal="center" vertical="top"/>
    </xf>
    <xf numFmtId="0" fontId="68" fillId="0" borderId="0" xfId="64" applyFont="1" applyAlignment="1">
      <alignment vertical="center" wrapText="1"/>
    </xf>
    <xf numFmtId="4" fontId="95" fillId="0" borderId="0" xfId="63" applyNumberFormat="1" applyFont="1" applyAlignment="1">
      <alignment vertical="top"/>
    </xf>
    <xf numFmtId="0" fontId="99" fillId="0" borderId="0" xfId="63" applyFont="1" applyAlignment="1">
      <alignment horizontal="justify" vertical="top" wrapText="1"/>
    </xf>
    <xf numFmtId="0" fontId="99" fillId="0" borderId="0" xfId="64" quotePrefix="1" applyFont="1" applyAlignment="1">
      <alignment vertical="center" wrapText="1"/>
    </xf>
    <xf numFmtId="0" fontId="66" fillId="0" borderId="40" xfId="64" applyBorder="1" applyAlignment="1">
      <alignment vertical="center" wrapText="1"/>
    </xf>
    <xf numFmtId="0" fontId="68" fillId="0" borderId="0" xfId="63" applyFont="1" applyAlignment="1">
      <alignment horizontal="justify" vertical="top"/>
    </xf>
    <xf numFmtId="0" fontId="3" fillId="0" borderId="0" xfId="63" applyFont="1" applyAlignment="1">
      <alignment horizontal="justify"/>
    </xf>
    <xf numFmtId="0" fontId="68" fillId="0" borderId="0" xfId="63" applyFont="1" applyAlignment="1">
      <alignment horizontal="justify"/>
    </xf>
    <xf numFmtId="0" fontId="68" fillId="0" borderId="39" xfId="63" applyFont="1" applyBorder="1" applyAlignment="1">
      <alignment horizontal="justify"/>
    </xf>
    <xf numFmtId="0" fontId="3" fillId="0" borderId="40" xfId="63" applyFont="1" applyBorder="1" applyAlignment="1">
      <alignment horizontal="justify"/>
    </xf>
    <xf numFmtId="0" fontId="68" fillId="0" borderId="39" xfId="63" applyFont="1" applyBorder="1"/>
    <xf numFmtId="49" fontId="99" fillId="0" borderId="0" xfId="64" applyNumberFormat="1" applyFont="1" applyAlignment="1">
      <alignment vertical="center" wrapText="1"/>
    </xf>
    <xf numFmtId="0" fontId="66" fillId="0" borderId="0" xfId="64" applyAlignment="1">
      <alignment horizontal="center" vertical="center" wrapText="1"/>
    </xf>
    <xf numFmtId="0" fontId="95" fillId="0" borderId="0" xfId="63" applyFont="1" applyAlignment="1">
      <alignment horizontal="justify"/>
    </xf>
    <xf numFmtId="0" fontId="3" fillId="0" borderId="0" xfId="64" applyFont="1" applyAlignment="1">
      <alignment vertical="center" wrapText="1"/>
    </xf>
    <xf numFmtId="0" fontId="95" fillId="0" borderId="0" xfId="63" applyFont="1" applyBorder="1"/>
    <xf numFmtId="0" fontId="66" fillId="0" borderId="0" xfId="64" applyBorder="1" applyAlignment="1">
      <alignment horizontal="center" vertical="center" wrapText="1"/>
    </xf>
    <xf numFmtId="0" fontId="0" fillId="0" borderId="0" xfId="0" applyBorder="1"/>
    <xf numFmtId="0" fontId="66" fillId="0" borderId="0" xfId="64" applyBorder="1" applyAlignment="1">
      <alignment vertical="center" wrapText="1"/>
    </xf>
    <xf numFmtId="0" fontId="66" fillId="0" borderId="0" xfId="63" applyFont="1" applyBorder="1" applyAlignment="1">
      <alignment horizontal="justify"/>
    </xf>
    <xf numFmtId="0" fontId="95" fillId="0" borderId="0" xfId="63" applyFont="1" applyBorder="1" applyAlignment="1">
      <alignment horizontal="justify"/>
    </xf>
    <xf numFmtId="0" fontId="0" fillId="0" borderId="0" xfId="0" applyAlignment="1">
      <alignment horizontal="center"/>
    </xf>
    <xf numFmtId="0" fontId="30" fillId="0" borderId="0" xfId="0" applyFont="1" applyAlignment="1">
      <alignment horizontal="center" wrapText="1"/>
    </xf>
    <xf numFmtId="0" fontId="34" fillId="0" borderId="12" xfId="0" applyFont="1" applyFill="1" applyBorder="1" applyAlignment="1">
      <alignment horizontal="left" vertical="top" wrapText="1"/>
    </xf>
    <xf numFmtId="4" fontId="30" fillId="0" borderId="0" xfId="28" applyNumberFormat="1" applyFont="1" applyBorder="1" applyAlignment="1">
      <alignment horizontal="center" vertical="center"/>
    </xf>
    <xf numFmtId="4" fontId="30" fillId="0" borderId="8" xfId="28" applyNumberFormat="1" applyFont="1" applyBorder="1" applyAlignment="1">
      <alignment horizontal="center" vertical="center"/>
    </xf>
    <xf numFmtId="1" fontId="30" fillId="0" borderId="0" xfId="43" applyNumberFormat="1" applyFont="1" applyBorder="1" applyAlignment="1">
      <alignment horizontal="left" vertical="center"/>
    </xf>
    <xf numFmtId="1" fontId="30" fillId="0" borderId="8" xfId="43" applyNumberFormat="1" applyFont="1" applyBorder="1" applyAlignment="1">
      <alignment horizontal="left" vertical="center"/>
    </xf>
    <xf numFmtId="0" fontId="30" fillId="0" borderId="0" xfId="43" applyFont="1" applyBorder="1" applyAlignment="1">
      <alignment horizontal="left" vertical="center"/>
    </xf>
    <xf numFmtId="0" fontId="30" fillId="0" borderId="8" xfId="43" applyFont="1" applyBorder="1" applyAlignment="1">
      <alignment horizontal="left" vertical="center"/>
    </xf>
    <xf numFmtId="0" fontId="30" fillId="0" borderId="0" xfId="43" applyFont="1" applyBorder="1" applyAlignment="1">
      <alignment horizontal="center" vertical="center" wrapText="1"/>
    </xf>
    <xf numFmtId="0" fontId="30" fillId="0" borderId="8" xfId="43" applyFont="1" applyBorder="1" applyAlignment="1">
      <alignment horizontal="center" vertical="center" wrapText="1"/>
    </xf>
    <xf numFmtId="4" fontId="30" fillId="0" borderId="0" xfId="28" applyNumberFormat="1" applyFont="1" applyBorder="1" applyAlignment="1">
      <alignment horizontal="center" vertical="center" wrapText="1"/>
    </xf>
    <xf numFmtId="4" fontId="30" fillId="0" borderId="8" xfId="28" applyNumberFormat="1" applyFont="1" applyBorder="1" applyAlignment="1">
      <alignment horizontal="center" vertical="center" wrapText="1"/>
    </xf>
    <xf numFmtId="0" fontId="30" fillId="0" borderId="0" xfId="0" applyFont="1" applyBorder="1" applyAlignment="1">
      <alignment horizontal="center" wrapText="1"/>
    </xf>
    <xf numFmtId="0" fontId="30" fillId="0" borderId="8" xfId="0" applyFont="1" applyBorder="1" applyAlignment="1">
      <alignment horizontal="center" wrapText="1"/>
    </xf>
    <xf numFmtId="4" fontId="39" fillId="0" borderId="0" xfId="28" applyNumberFormat="1" applyFont="1" applyBorder="1" applyAlignment="1">
      <alignment horizontal="center" vertical="center"/>
    </xf>
    <xf numFmtId="4" fontId="39" fillId="0" borderId="8" xfId="28" applyNumberFormat="1" applyFont="1" applyBorder="1" applyAlignment="1">
      <alignment horizontal="center" vertical="center"/>
    </xf>
    <xf numFmtId="0" fontId="37" fillId="0" borderId="0" xfId="0" applyFont="1" applyBorder="1" applyAlignment="1">
      <alignment horizontal="left" vertical="top"/>
    </xf>
    <xf numFmtId="0" fontId="39" fillId="0" borderId="0" xfId="0" applyFont="1" applyBorder="1" applyAlignment="1">
      <alignment horizontal="left" vertical="top"/>
    </xf>
    <xf numFmtId="1" fontId="39" fillId="0" borderId="0" xfId="43" applyNumberFormat="1" applyFont="1" applyBorder="1" applyAlignment="1">
      <alignment horizontal="left" vertical="center"/>
    </xf>
    <xf numFmtId="1" fontId="39" fillId="0" borderId="8" xfId="43" applyNumberFormat="1" applyFont="1" applyBorder="1" applyAlignment="1">
      <alignment horizontal="left" vertical="center"/>
    </xf>
    <xf numFmtId="0" fontId="39" fillId="0" borderId="0" xfId="43" applyFont="1" applyBorder="1" applyAlignment="1">
      <alignment horizontal="left" vertical="center"/>
    </xf>
    <xf numFmtId="0" fontId="39" fillId="0" borderId="8" xfId="43" applyFont="1" applyBorder="1" applyAlignment="1">
      <alignment horizontal="left" vertical="center"/>
    </xf>
    <xf numFmtId="0" fontId="39" fillId="0" borderId="0" xfId="43" applyFont="1" applyBorder="1" applyAlignment="1">
      <alignment horizontal="center" vertical="center" wrapText="1"/>
    </xf>
    <xf numFmtId="0" fontId="39" fillId="0" borderId="8" xfId="43" applyFont="1" applyBorder="1" applyAlignment="1">
      <alignment horizontal="center" vertical="center" wrapText="1"/>
    </xf>
    <xf numFmtId="2" fontId="39" fillId="0" borderId="0" xfId="28" applyNumberFormat="1" applyFont="1" applyBorder="1" applyAlignment="1">
      <alignment vertical="center"/>
    </xf>
    <xf numFmtId="2" fontId="39" fillId="0" borderId="8" xfId="28" applyNumberFormat="1" applyFont="1" applyBorder="1" applyAlignment="1">
      <alignment vertical="center"/>
    </xf>
    <xf numFmtId="4" fontId="39" fillId="0" borderId="0" xfId="28" applyNumberFormat="1" applyFont="1" applyBorder="1" applyAlignment="1">
      <alignment horizontal="center" vertical="center" wrapText="1"/>
    </xf>
    <xf numFmtId="4" fontId="39" fillId="0" borderId="8" xfId="28" applyNumberFormat="1" applyFont="1" applyBorder="1" applyAlignment="1">
      <alignment horizontal="center" vertical="center" wrapText="1"/>
    </xf>
    <xf numFmtId="1" fontId="30" fillId="0" borderId="0" xfId="43" applyNumberFormat="1" applyFont="1" applyAlignment="1">
      <alignment horizontal="left" vertical="center"/>
    </xf>
    <xf numFmtId="0" fontId="30" fillId="0" borderId="0" xfId="43" applyFont="1" applyAlignment="1">
      <alignment horizontal="left" vertical="center"/>
    </xf>
    <xf numFmtId="0" fontId="30" fillId="0" borderId="0" xfId="43" applyFont="1" applyAlignment="1">
      <alignment horizontal="center" vertical="center" wrapText="1"/>
    </xf>
    <xf numFmtId="2" fontId="30" fillId="0" borderId="0" xfId="28" applyNumberFormat="1" applyFont="1" applyBorder="1" applyAlignment="1">
      <alignment vertical="center"/>
    </xf>
    <xf numFmtId="2" fontId="30" fillId="0" borderId="8" xfId="28" applyNumberFormat="1" applyFont="1" applyBorder="1" applyAlignment="1">
      <alignment vertical="center"/>
    </xf>
    <xf numFmtId="0" fontId="30" fillId="0" borderId="0" xfId="0" applyFont="1" applyAlignment="1">
      <alignment horizontal="left" vertical="top"/>
    </xf>
    <xf numFmtId="4" fontId="34" fillId="0" borderId="0" xfId="44" applyNumberFormat="1" applyFont="1" applyAlignment="1">
      <alignment horizontal="right" vertical="center"/>
    </xf>
    <xf numFmtId="43" fontId="34" fillId="0" borderId="8" xfId="46" applyFont="1" applyFill="1" applyBorder="1" applyAlignment="1">
      <alignment horizontal="right" vertical="center"/>
    </xf>
    <xf numFmtId="0" fontId="34" fillId="0" borderId="0" xfId="44" applyFont="1" applyAlignment="1">
      <alignment horizontal="left" vertical="center" wrapText="1"/>
    </xf>
    <xf numFmtId="49" fontId="30" fillId="0" borderId="0" xfId="44" applyNumberFormat="1" applyFont="1" applyAlignment="1">
      <alignment horizontal="left" vertical="center"/>
    </xf>
    <xf numFmtId="0" fontId="30" fillId="0" borderId="0" xfId="44" applyFont="1" applyAlignment="1">
      <alignment horizontal="left" vertical="top" wrapText="1"/>
    </xf>
    <xf numFmtId="0" fontId="30" fillId="0" borderId="0" xfId="44" applyFont="1" applyAlignment="1">
      <alignment horizontal="left" vertical="top"/>
    </xf>
    <xf numFmtId="0" fontId="30" fillId="0" borderId="0" xfId="44" applyFont="1" applyAlignment="1">
      <alignment horizontal="center" vertical="center"/>
    </xf>
    <xf numFmtId="0" fontId="30" fillId="0" borderId="0" xfId="44" applyFont="1" applyAlignment="1">
      <alignment horizontal="left"/>
    </xf>
    <xf numFmtId="0" fontId="30" fillId="0" borderId="0" xfId="0" applyFont="1" applyAlignment="1">
      <alignment horizontal="left" vertical="justify" wrapText="1"/>
    </xf>
    <xf numFmtId="49" fontId="30" fillId="0" borderId="0" xfId="0" applyNumberFormat="1" applyFont="1" applyAlignment="1">
      <alignment horizontal="center" vertical="center"/>
    </xf>
    <xf numFmtId="0" fontId="30" fillId="0" borderId="0" xfId="44" applyFont="1" applyAlignment="1">
      <alignment horizontal="left" vertical="center"/>
    </xf>
    <xf numFmtId="0" fontId="30" fillId="0" borderId="0" xfId="44" applyFont="1" applyAlignment="1">
      <alignment horizontal="left" vertical="justify" wrapText="1"/>
    </xf>
    <xf numFmtId="0" fontId="30" fillId="0" borderId="0" xfId="44" applyFont="1" applyAlignment="1">
      <alignment horizontal="left" vertical="justify"/>
    </xf>
    <xf numFmtId="0" fontId="30" fillId="0" borderId="0" xfId="0" applyFont="1" applyAlignment="1">
      <alignment horizontal="left" vertical="top" wrapText="1"/>
    </xf>
    <xf numFmtId="0" fontId="34" fillId="0" borderId="9" xfId="44" applyFont="1" applyBorder="1" applyAlignment="1">
      <alignment horizontal="left" vertical="center"/>
    </xf>
    <xf numFmtId="0" fontId="34" fillId="0" borderId="0" xfId="0" applyFont="1" applyAlignment="1">
      <alignment horizontal="left" vertical="center" wrapText="1"/>
    </xf>
    <xf numFmtId="49" fontId="30" fillId="0" borderId="0" xfId="0" applyNumberFormat="1" applyFont="1" applyAlignment="1">
      <alignment horizontal="left" vertical="center"/>
    </xf>
    <xf numFmtId="0" fontId="30" fillId="0" borderId="0" xfId="0" applyFont="1" applyAlignment="1">
      <alignment horizontal="left" vertical="justify"/>
    </xf>
    <xf numFmtId="0" fontId="34" fillId="0" borderId="9" xfId="0" applyFont="1" applyBorder="1" applyAlignment="1">
      <alignment horizontal="left" vertical="center"/>
    </xf>
    <xf numFmtId="1" fontId="30" fillId="0" borderId="15" xfId="0" applyNumberFormat="1" applyFont="1" applyBorder="1" applyAlignment="1">
      <alignment horizontal="center"/>
    </xf>
    <xf numFmtId="1" fontId="30" fillId="0" borderId="9" xfId="0" applyNumberFormat="1" applyFont="1" applyBorder="1" applyAlignment="1">
      <alignment horizontal="center"/>
    </xf>
    <xf numFmtId="0" fontId="34" fillId="0" borderId="0" xfId="0" applyFont="1" applyAlignment="1">
      <alignment horizontal="left" vertical="top" wrapText="1"/>
    </xf>
    <xf numFmtId="0" fontId="34" fillId="0" borderId="0" xfId="0" applyFont="1" applyAlignment="1">
      <alignment horizontal="left"/>
    </xf>
    <xf numFmtId="0" fontId="30" fillId="0" borderId="9" xfId="0" applyFont="1" applyBorder="1" applyAlignment="1">
      <alignment horizontal="justify" vertical="justify"/>
    </xf>
    <xf numFmtId="0" fontId="30" fillId="0" borderId="9" xfId="0" quotePrefix="1" applyFont="1" applyBorder="1" applyAlignment="1">
      <alignment horizontal="justify" vertical="justify"/>
    </xf>
    <xf numFmtId="0" fontId="30" fillId="0" borderId="9" xfId="0" applyFont="1" applyBorder="1" applyAlignment="1">
      <alignment horizontal="left" vertical="top" wrapText="1"/>
    </xf>
    <xf numFmtId="0" fontId="30" fillId="0" borderId="9" xfId="0" quotePrefix="1" applyFont="1" applyBorder="1" applyAlignment="1">
      <alignment horizontal="left" vertical="top" wrapText="1"/>
    </xf>
    <xf numFmtId="0" fontId="34" fillId="0" borderId="0" xfId="0" applyFont="1" applyAlignment="1">
      <alignment horizontal="left" vertical="center"/>
    </xf>
    <xf numFmtId="0" fontId="30" fillId="0" borderId="0" xfId="0" applyFont="1" applyAlignment="1">
      <alignment horizontal="left" vertical="center" wrapText="1"/>
    </xf>
    <xf numFmtId="0" fontId="34" fillId="0" borderId="9" xfId="0" applyFont="1" applyBorder="1" applyAlignment="1">
      <alignment horizontal="left" vertical="center" wrapText="1"/>
    </xf>
    <xf numFmtId="0" fontId="34" fillId="0" borderId="15" xfId="0" applyFont="1" applyBorder="1" applyAlignment="1">
      <alignment horizontal="justify" vertical="center"/>
    </xf>
    <xf numFmtId="0" fontId="34" fillId="0" borderId="9" xfId="0" applyFont="1" applyBorder="1" applyAlignment="1">
      <alignment horizontal="justify" vertical="center"/>
    </xf>
    <xf numFmtId="0" fontId="30" fillId="0" borderId="0" xfId="0" applyFont="1" applyAlignment="1">
      <alignment horizontal="center" vertical="top"/>
    </xf>
    <xf numFmtId="0" fontId="30" fillId="0" borderId="0" xfId="0" applyFont="1" applyAlignment="1">
      <alignment horizontal="center"/>
    </xf>
    <xf numFmtId="4" fontId="94" fillId="0" borderId="0" xfId="44" applyNumberFormat="1" applyFont="1" applyAlignment="1">
      <alignment horizontal="right" vertical="center"/>
    </xf>
    <xf numFmtId="43" fontId="93" fillId="0" borderId="8" xfId="46" applyFont="1" applyFill="1" applyBorder="1" applyAlignment="1">
      <alignment horizontal="right" vertical="center"/>
    </xf>
    <xf numFmtId="0" fontId="34" fillId="0" borderId="18" xfId="43" applyFont="1" applyBorder="1" applyAlignment="1">
      <alignment horizontal="left" vertical="top"/>
    </xf>
    <xf numFmtId="0" fontId="34" fillId="0" borderId="17" xfId="43" applyFont="1" applyBorder="1" applyAlignment="1">
      <alignment horizontal="left" vertical="top"/>
    </xf>
    <xf numFmtId="0" fontId="30" fillId="0" borderId="0" xfId="43" applyFont="1" applyAlignment="1">
      <alignment horizontal="justify" vertical="top" wrapText="1"/>
    </xf>
    <xf numFmtId="0" fontId="30" fillId="0" borderId="17" xfId="43" applyFont="1" applyBorder="1" applyAlignment="1">
      <alignment horizontal="left" vertical="top"/>
    </xf>
    <xf numFmtId="0" fontId="70" fillId="0" borderId="0" xfId="57" applyFont="1" applyBorder="1" applyAlignment="1">
      <alignment horizontal="left" vertical="top"/>
    </xf>
    <xf numFmtId="0" fontId="70" fillId="0" borderId="0" xfId="57" applyFont="1" applyBorder="1" applyAlignment="1">
      <alignment horizontal="left" vertical="top" wrapText="1"/>
    </xf>
    <xf numFmtId="0" fontId="30" fillId="0" borderId="0" xfId="57" applyFont="1" applyBorder="1" applyAlignment="1">
      <alignment horizontal="left" vertical="center" wrapText="1"/>
    </xf>
    <xf numFmtId="49" fontId="30" fillId="0" borderId="0" xfId="44" applyNumberFormat="1" applyFont="1" applyAlignment="1">
      <alignment horizontal="left" vertical="top"/>
    </xf>
  </cellXfs>
  <cellStyles count="6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lculation" xfId="26" xr:uid="{00000000-0005-0000-0000-000019000000}"/>
    <cellStyle name="Check Cell" xfId="27" xr:uid="{00000000-0005-0000-0000-00001A000000}"/>
    <cellStyle name="Comma 2" xfId="46" xr:uid="{6C92347D-13A0-40C6-8706-316B6BACFE85}"/>
    <cellStyle name="Excel Built-in Normal" xfId="57" xr:uid="{F8A080FC-0C3F-4A37-9E1B-BE6C0EA6D7C6}"/>
    <cellStyle name="Explanatory Text" xfId="29" xr:uid="{00000000-0005-0000-0000-00001C000000}"/>
    <cellStyle name="Heading 1" xfId="30" xr:uid="{00000000-0005-0000-0000-00001D000000}"/>
    <cellStyle name="Heading 2" xfId="31" xr:uid="{00000000-0005-0000-0000-00001E000000}"/>
    <cellStyle name="Heading 3" xfId="32" xr:uid="{00000000-0005-0000-0000-00001F000000}"/>
    <cellStyle name="Heading 4" xfId="33" xr:uid="{00000000-0005-0000-0000-000020000000}"/>
    <cellStyle name="Input" xfId="34" xr:uid="{00000000-0005-0000-0000-000021000000}"/>
    <cellStyle name="Linked Cell" xfId="35" xr:uid="{00000000-0005-0000-0000-000022000000}"/>
    <cellStyle name="Neutral" xfId="36" xr:uid="{00000000-0005-0000-0000-000023000000}"/>
    <cellStyle name="Normal 10" xfId="54" xr:uid="{25D632F6-C1B2-40FE-958B-8ECBE07AB62B}"/>
    <cellStyle name="Normal 10 10" xfId="64" xr:uid="{D3BA89AC-326E-45A3-86B5-4965F5E6CCF3}"/>
    <cellStyle name="Normal 12 3" xfId="61" xr:uid="{311F4EEE-52F5-4866-A25D-EB91BA0B797C}"/>
    <cellStyle name="Normal 13" xfId="62" xr:uid="{2BD1619C-07BB-4F85-8A92-094A5B55B2F6}"/>
    <cellStyle name="Normal 17" xfId="52" xr:uid="{B3F55311-2B6A-4ABC-9A3F-70C627AA97BA}"/>
    <cellStyle name="Normal 2" xfId="43" xr:uid="{00000000-0005-0000-0000-000025000000}"/>
    <cellStyle name="Normal 2 13" xfId="51" xr:uid="{C7617985-CFA0-47CD-8AED-488A92D456D8}"/>
    <cellStyle name="Normal 2 7" xfId="53" xr:uid="{D6AD9FBA-F7DF-48C3-99BF-7DC459A3F227}"/>
    <cellStyle name="Normal 3" xfId="44" xr:uid="{DED2D83F-7ABC-40EE-B652-461771F5AFDB}"/>
    <cellStyle name="Normal 3 13" xfId="47" xr:uid="{BB9435EB-EF33-4F6F-BDC7-70ADA7A3C831}"/>
    <cellStyle name="Normal 3 18" xfId="48" xr:uid="{8DB01A42-0D7E-44B4-8945-6978E3D1C3D6}"/>
    <cellStyle name="Normal 4" xfId="50" xr:uid="{8AAA0410-BBCD-4691-AFDD-FA482CF03DE9}"/>
    <cellStyle name="Normal 5" xfId="49" xr:uid="{73DC2499-D6AC-4432-959C-EC265916A458}"/>
    <cellStyle name="Normal 5 10" xfId="55" xr:uid="{BEBB1C84-C8AA-4B31-934C-9541218068AF}"/>
    <cellStyle name="Normal 6" xfId="56" xr:uid="{0654B468-D0F1-4FAE-8CDA-6683E5FA2AFB}"/>
    <cellStyle name="Normal 6 2" xfId="60" xr:uid="{2C258DCE-F749-4C5A-B12E-989259F359F6}"/>
    <cellStyle name="Normal_H.KORALJ - Klimatizacija soba - Tender troškovnik STROJARSTVO - protect 2" xfId="65" xr:uid="{3657613B-5D9A-4E23-ADD3-110662919DE3}"/>
    <cellStyle name="Normal_Sokolgradska-02-TR" xfId="37" xr:uid="{00000000-0005-0000-0000-000026000000}"/>
    <cellStyle name="Normal_TROŠKOVNIK - KAM - ŽUTO" xfId="59" xr:uid="{549DFEE6-6ACA-4CC6-B363-4C6D289C5B05}"/>
    <cellStyle name="Normal1" xfId="38" xr:uid="{00000000-0005-0000-0000-000027000000}"/>
    <cellStyle name="Normalno" xfId="0" builtinId="0"/>
    <cellStyle name="Normalno 2" xfId="41" xr:uid="{00000000-0005-0000-0000-000028000000}"/>
    <cellStyle name="Obično_List1" xfId="58" xr:uid="{20D9075B-1348-47D1-B79C-859DD78AACB2}"/>
    <cellStyle name="Stil 1" xfId="39" xr:uid="{00000000-0005-0000-0000-00002A000000}"/>
    <cellStyle name="Style 1" xfId="63" xr:uid="{678721E7-2051-448D-904E-BF60054706BF}"/>
    <cellStyle name="Total" xfId="40" xr:uid="{00000000-0005-0000-0000-00002B000000}"/>
    <cellStyle name="Zarez" xfId="28" builtinId="3"/>
    <cellStyle name="Zarez 2" xfId="42" xr:uid="{00000000-0005-0000-0000-00002C000000}"/>
    <cellStyle name="Zarez 2 2" xfId="45" xr:uid="{6EF937F5-2230-4500-9BA7-8F650C1E7937}"/>
  </cellStyles>
  <dxfs count="50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png"/><Relationship Id="rId3" Type="http://schemas.openxmlformats.org/officeDocument/2006/relationships/image" Target="../media/image29.png"/><Relationship Id="rId21" Type="http://schemas.openxmlformats.org/officeDocument/2006/relationships/image" Target="../media/image47.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 Type="http://schemas.openxmlformats.org/officeDocument/2006/relationships/image" Target="../media/image28.png"/><Relationship Id="rId16" Type="http://schemas.openxmlformats.org/officeDocument/2006/relationships/image" Target="../media/image42.png"/><Relationship Id="rId20" Type="http://schemas.openxmlformats.org/officeDocument/2006/relationships/image" Target="../media/image46.png"/><Relationship Id="rId1" Type="http://schemas.openxmlformats.org/officeDocument/2006/relationships/image" Target="../media/image27.jpeg"/><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png"/><Relationship Id="rId15" Type="http://schemas.openxmlformats.org/officeDocument/2006/relationships/image" Target="../media/image41.png"/><Relationship Id="rId10" Type="http://schemas.openxmlformats.org/officeDocument/2006/relationships/image" Target="../media/image36.png"/><Relationship Id="rId19" Type="http://schemas.openxmlformats.org/officeDocument/2006/relationships/image" Target="../media/image45.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s>
</file>

<file path=xl/drawings/_rels/drawing5.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6.xml.rels><?xml version="1.0" encoding="UTF-8" standalone="yes"?>
<Relationships xmlns="http://schemas.openxmlformats.org/package/2006/relationships"><Relationship Id="rId1"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xdr:from>
      <xdr:col>1</xdr:col>
      <xdr:colOff>0</xdr:colOff>
      <xdr:row>9</xdr:row>
      <xdr:rowOff>0</xdr:rowOff>
    </xdr:from>
    <xdr:to>
      <xdr:col>2</xdr:col>
      <xdr:colOff>19050</xdr:colOff>
      <xdr:row>12</xdr:row>
      <xdr:rowOff>0</xdr:rowOff>
    </xdr:to>
    <xdr:sp macro="" textlink="">
      <xdr:nvSpPr>
        <xdr:cNvPr id="2" name="Text Box 19">
          <a:extLst>
            <a:ext uri="{FF2B5EF4-FFF2-40B4-BE49-F238E27FC236}">
              <a16:creationId xmlns:a16="http://schemas.microsoft.com/office/drawing/2014/main" id="{00000000-0008-0000-0000-000002000000}"/>
            </a:ext>
          </a:extLst>
        </xdr:cNvPr>
        <xdr:cNvSpPr txBox="1">
          <a:spLocks noChangeArrowheads="1"/>
        </xdr:cNvSpPr>
      </xdr:nvSpPr>
      <xdr:spPr bwMode="auto">
        <a:xfrm>
          <a:off x="485775" y="3571875"/>
          <a:ext cx="5229225" cy="6134100"/>
        </a:xfrm>
        <a:prstGeom prst="rect">
          <a:avLst/>
        </a:prstGeom>
        <a:noFill/>
        <a:ln w="9525">
          <a:noFill/>
          <a:miter lim="800000"/>
          <a:headEnd/>
          <a:tailEnd/>
        </a:ln>
      </xdr:spPr>
      <xdr:txBody>
        <a:bodyPr vertOverflow="clip" wrap="square" lIns="36576" tIns="27432" rIns="0" bIns="0" anchor="t" upright="1"/>
        <a:lstStyle/>
        <a:p>
          <a:pPr algn="l" rtl="0">
            <a:defRPr sz="1000"/>
          </a:pPr>
          <a:r>
            <a:rPr lang="vi-VN" sz="1000" b="0" i="0" u="none" strike="noStrike" baseline="0">
              <a:solidFill>
                <a:srgbClr val="000000"/>
              </a:solidFill>
              <a:latin typeface="Calibri" pitchFamily="34" charset="0"/>
              <a:cs typeface="Calibri" pitchFamily="34" charset="0"/>
            </a:rPr>
            <a:t>Jedinična  cijena  sadrži  sve  nabrojano  kod  opisa  pojedine  grupe  radova, te  se na  taj  način  vrši  i  obračun  istih. Jedinične  cijene  primjenjivati  će  se na  izvedbene  količine  bez  obzira  u  kojem postotku iste odstupaju od količine u troškovniku. </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Ukoliko investitor odluči neki rad ne izvoditi, izvoditelj nema pravo  na  odštetu, ako ga  je investitor  pravovremeno  o  tome obavijestio, i  ukoliko  vrijednost  navedenih  radova  ne prelazi više od 25 % ukupne vrijednosti.</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Izvedeni radovi moraju u cijelosti odgovarati opisu u troškovniku, a u tu svrhu investitor  ima  pravo  od  izvoditelja  tražiti  prije  početka  radova  uzorke, koji se čuvaju  u  upravi  gradilišta. Izvedeni  radovi  moraju  odgovarati uzorcima  u  cjelosti. </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Izvoditelj  radova dužan  je prije  početka  radova  kontrolirati  kote  postojećeg terena u  odnosu  na  relativnu ±  0.00 kotu. Ukoliko  se  pokažu  eventualne  nejednakosti  između  projekta  i  stanja  na  gradilištu, izvođač  radova  dužan  je  pravovremeno  o  tome  obavijestiti  investitora  i  projektanta, te zatražiti  objašnjenja.</a:t>
          </a:r>
        </a:p>
        <a:p>
          <a:pPr algn="l" rtl="0">
            <a:defRPr sz="1000"/>
          </a:pPr>
          <a:r>
            <a:rPr lang="vi-VN" sz="1000" b="0" i="0" u="none" strike="noStrike" baseline="0">
              <a:solidFill>
                <a:srgbClr val="000000"/>
              </a:solidFill>
              <a:latin typeface="Calibri" pitchFamily="34" charset="0"/>
              <a:cs typeface="Calibri" pitchFamily="34" charset="0"/>
            </a:rPr>
            <a:t>Sve  mjere  u  planovima  provjeriti  u  naravi. Sva  kontrola  vrši  se  bez  posebne naplate. </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Jediničnom  cijenom  treba  obuhvatiti  sve  elemente  navedene  kako  slijedi:</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a)  Materijal</a:t>
          </a:r>
        </a:p>
        <a:p>
          <a:pPr algn="l" rtl="0">
            <a:defRPr sz="1000"/>
          </a:pPr>
          <a:r>
            <a:rPr lang="vi-VN" sz="1000" b="0" i="0" u="none" strike="noStrike" baseline="0">
              <a:solidFill>
                <a:srgbClr val="000000"/>
              </a:solidFill>
              <a:latin typeface="Calibri" pitchFamily="34" charset="0"/>
              <a:cs typeface="Calibri" pitchFamily="34" charset="0"/>
            </a:rPr>
            <a:t>Pod  cijenom materijala  podrazumijeva  se  dobavna  cijena  svih  materijala koji sudjeluju  u  radnom  procesu  kao  osnovni  materijal, vezni  materijal,  kao i materijali  koji  ne  spadaju  u  finalni  produkt, već služe  kao  pomoćni  (oplata). U  cijenu  je  uključena  i  cijena   transportnih  troškova  bez  obzira  na  prijevozno  sredstvo,  sa  svim  prijenosima, utovarima  i  istovarima, te  uskladištenjem  i  čuvanjem  na  gradilištu  od  uništenja  (prebacivanja, zaštite  i  sl.).</a:t>
          </a:r>
        </a:p>
        <a:p>
          <a:pPr algn="l" rtl="0">
            <a:defRPr sz="1000"/>
          </a:pPr>
          <a:r>
            <a:rPr lang="vi-VN" sz="1000" b="0" i="0" u="none" strike="noStrike" baseline="0">
              <a:solidFill>
                <a:srgbClr val="000000"/>
              </a:solidFill>
              <a:latin typeface="Calibri" pitchFamily="34" charset="0"/>
              <a:cs typeface="Calibri" pitchFamily="34" charset="0"/>
            </a:rPr>
            <a:t>U  cijenu   je  također  uključeno  i  davanje  potrebnih  uzoraka  kod  izvjesnih  vrsta  materijala.</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b) Rad</a:t>
          </a:r>
        </a:p>
        <a:p>
          <a:pPr algn="l" rtl="0">
            <a:defRPr sz="1000"/>
          </a:pPr>
          <a:r>
            <a:rPr lang="vi-VN" sz="1000" b="0" i="0" u="none" strike="noStrike" baseline="0">
              <a:solidFill>
                <a:srgbClr val="000000"/>
              </a:solidFill>
              <a:latin typeface="Calibri" pitchFamily="34" charset="0"/>
              <a:cs typeface="Calibri" pitchFamily="34" charset="0"/>
            </a:rPr>
            <a:t>U  kalkulaciju  rada  treba  uključiti  sav  rad, kako  glavni, tako  i  pomoćni, te  sav unutarnji  transport. Ujedno  treba  uključiti  i  rad  oko  zaštite  gotovih  konstrukcija  i  dijelova  objekta  od  štetnog  atmosferskog  utjecaja  vrućine, hladnoće  i  sl.</a:t>
          </a:r>
        </a:p>
      </xdr:txBody>
    </xdr:sp>
    <xdr:clientData/>
  </xdr:twoCellAnchor>
  <xdr:twoCellAnchor>
    <xdr:from>
      <xdr:col>0</xdr:col>
      <xdr:colOff>600075</xdr:colOff>
      <xdr:row>31</xdr:row>
      <xdr:rowOff>85725</xdr:rowOff>
    </xdr:from>
    <xdr:to>
      <xdr:col>2</xdr:col>
      <xdr:colOff>9525</xdr:colOff>
      <xdr:row>34</xdr:row>
      <xdr:rowOff>0</xdr:rowOff>
    </xdr:to>
    <xdr:sp macro="" textlink="">
      <xdr:nvSpPr>
        <xdr:cNvPr id="3" name="Text Box 20">
          <a:extLst>
            <a:ext uri="{FF2B5EF4-FFF2-40B4-BE49-F238E27FC236}">
              <a16:creationId xmlns:a16="http://schemas.microsoft.com/office/drawing/2014/main" id="{00000000-0008-0000-0000-000003000000}"/>
            </a:ext>
          </a:extLst>
        </xdr:cNvPr>
        <xdr:cNvSpPr txBox="1">
          <a:spLocks noChangeArrowheads="1"/>
        </xdr:cNvSpPr>
      </xdr:nvSpPr>
      <xdr:spPr bwMode="auto">
        <a:xfrm>
          <a:off x="485775" y="22736175"/>
          <a:ext cx="5219700" cy="2838450"/>
        </a:xfrm>
        <a:prstGeom prst="rect">
          <a:avLst/>
        </a:prstGeom>
        <a:noFill/>
        <a:ln w="9525">
          <a:noFill/>
          <a:miter lim="800000"/>
          <a:headEnd/>
          <a:tailEnd/>
        </a:ln>
      </xdr:spPr>
      <xdr:txBody>
        <a:bodyPr vertOverflow="clip" wrap="square" lIns="36576" tIns="27432" rIns="0" bIns="0" anchor="t" upright="1"/>
        <a:lstStyle/>
        <a:p>
          <a:pPr algn="l" rtl="0">
            <a:defRPr sz="1000"/>
          </a:pPr>
          <a:r>
            <a:rPr lang="vi-VN" sz="1000" b="0" i="0" u="none" strike="noStrike" baseline="0">
              <a:solidFill>
                <a:srgbClr val="000000"/>
              </a:solidFill>
              <a:latin typeface="Calibri" pitchFamily="34" charset="0"/>
              <a:cs typeface="Calibri" pitchFamily="34" charset="0"/>
            </a:rPr>
            <a:t>Po završetku gradnje izvršiti  planiranje terena te uklanjanje svega nepotrebnog sa  gradilišta. Sve ovo uključeno je u faktor u okviru režije gradilišta, a ne plaća se posebno. </a:t>
          </a:r>
        </a:p>
        <a:p>
          <a:pPr algn="l" rtl="0">
            <a:defRPr sz="1000"/>
          </a:pPr>
          <a:r>
            <a:rPr lang="vi-VN" sz="1000" b="0" i="0" u="none" strike="noStrike" baseline="0">
              <a:solidFill>
                <a:srgbClr val="000000"/>
              </a:solidFill>
              <a:latin typeface="Calibri" pitchFamily="34" charset="0"/>
              <a:cs typeface="Calibri" pitchFamily="34" charset="0"/>
            </a:rPr>
            <a:t>Sav iskopani materijal treba odvesti do mjesta utovara u prijevozno sredstvo radi  odvoza na gradsku planirku, odnosno do mjesta odakle će se ponovo upotrijebiti za  nasipavanje. Prevoženi materijal računa se u sraslom stanju, dok je postotak za  rastresitost potrebno ukalkulirati u cijenu. Kameni materijal koji se ugrađuje mora odgovarati  propisima.</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Jedinična  cijena  za  pojedinu  stavku  treba  sadržavati:</a:t>
          </a:r>
        </a:p>
        <a:p>
          <a:pPr algn="l" rtl="0">
            <a:defRPr sz="1000"/>
          </a:pPr>
          <a:r>
            <a:rPr lang="vi-VN" sz="1000" b="0" i="0" u="none" strike="noStrike" baseline="0">
              <a:solidFill>
                <a:srgbClr val="000000"/>
              </a:solidFill>
              <a:latin typeface="Calibri" pitchFamily="34" charset="0"/>
              <a:cs typeface="Calibri" pitchFamily="34" charset="0"/>
            </a:rPr>
            <a:t>· sav  rad  za  iskop,</a:t>
          </a:r>
        </a:p>
        <a:p>
          <a:pPr algn="l" rtl="0">
            <a:defRPr sz="1000"/>
          </a:pPr>
          <a:r>
            <a:rPr lang="vi-VN" sz="1000" b="0" i="0" u="none" strike="noStrike" baseline="0">
              <a:solidFill>
                <a:srgbClr val="000000"/>
              </a:solidFill>
              <a:latin typeface="Calibri" pitchFamily="34" charset="0"/>
              <a:cs typeface="Calibri" pitchFamily="34" charset="0"/>
            </a:rPr>
            <a:t>· potrebne  razupore, podupore  i  mostove  za  prebacivanje,</a:t>
          </a:r>
        </a:p>
        <a:p>
          <a:pPr algn="l" rtl="0">
            <a:defRPr sz="1000"/>
          </a:pPr>
          <a:r>
            <a:rPr lang="vi-VN" sz="1000" b="0" i="0" u="none" strike="noStrike" baseline="0">
              <a:solidFill>
                <a:srgbClr val="000000"/>
              </a:solidFill>
              <a:latin typeface="Calibri" pitchFamily="34" charset="0"/>
              <a:cs typeface="Calibri" pitchFamily="34" charset="0"/>
            </a:rPr>
            <a:t>· nalaganje  temelja, kod  izvedbe  nasipa  uključeno  nabijanje  i  polijevanje  vodom,</a:t>
          </a:r>
        </a:p>
        <a:p>
          <a:pPr algn="l" rtl="0">
            <a:defRPr sz="1000"/>
          </a:pPr>
          <a:r>
            <a:rPr lang="vi-VN" sz="1000" b="0" i="0" u="none" strike="noStrike" baseline="0">
              <a:solidFill>
                <a:srgbClr val="000000"/>
              </a:solidFill>
              <a:latin typeface="Calibri" pitchFamily="34" charset="0"/>
              <a:cs typeface="Calibri" pitchFamily="34" charset="0"/>
            </a:rPr>
            <a:t>· vertikalno  zasijecanje  stijena  kod  iskopa  temelja  radi  betoniranja  istih,</a:t>
          </a:r>
        </a:p>
        <a:p>
          <a:pPr algn="l" rtl="0">
            <a:defRPr sz="1000"/>
          </a:pPr>
          <a:r>
            <a:rPr lang="vi-VN" sz="1000" b="0" i="0" u="none" strike="noStrike" baseline="0">
              <a:solidFill>
                <a:srgbClr val="000000"/>
              </a:solidFill>
              <a:latin typeface="Calibri" pitchFamily="34" charset="0"/>
              <a:cs typeface="Calibri" pitchFamily="34" charset="0"/>
            </a:rPr>
            <a:t>· odvodnja  oborinske  vode  iz  građevinske  jame,</a:t>
          </a:r>
        </a:p>
        <a:p>
          <a:pPr algn="l" rtl="0">
            <a:defRPr sz="1000"/>
          </a:pPr>
          <a:r>
            <a:rPr lang="vi-VN" sz="1000" b="0" i="0" u="none" strike="noStrike" baseline="0">
              <a:solidFill>
                <a:srgbClr val="000000"/>
              </a:solidFill>
              <a:latin typeface="Calibri" pitchFamily="34" charset="0"/>
              <a:cs typeface="Calibri" pitchFamily="34" charset="0"/>
            </a:rPr>
            <a:t>· iskop zemlje  sa  prijevozom, utovarom  i  istovarom,</a:t>
          </a:r>
        </a:p>
        <a:p>
          <a:pPr algn="l" rtl="0">
            <a:defRPr sz="1000"/>
          </a:pPr>
          <a:r>
            <a:rPr lang="vi-VN" sz="1000" b="0" i="0" u="none" strike="noStrike" baseline="0">
              <a:solidFill>
                <a:srgbClr val="000000"/>
              </a:solidFill>
              <a:latin typeface="Calibri" pitchFamily="34" charset="0"/>
              <a:cs typeface="Calibri" pitchFamily="34" charset="0"/>
            </a:rPr>
            <a:t>· uklanjanje   vegetacije, smeća  i  sl. sa  gradilišta i odvoz  na  gradsku planirku.</a:t>
          </a:r>
        </a:p>
      </xdr:txBody>
    </xdr:sp>
    <xdr:clientData/>
  </xdr:twoCellAnchor>
  <xdr:twoCellAnchor>
    <xdr:from>
      <xdr:col>7</xdr:col>
      <xdr:colOff>508000</xdr:colOff>
      <xdr:row>58</xdr:row>
      <xdr:rowOff>161925</xdr:rowOff>
    </xdr:from>
    <xdr:to>
      <xdr:col>16</xdr:col>
      <xdr:colOff>438150</xdr:colOff>
      <xdr:row>72</xdr:row>
      <xdr:rowOff>38100</xdr:rowOff>
    </xdr:to>
    <xdr:sp macro="" textlink="">
      <xdr:nvSpPr>
        <xdr:cNvPr id="4" name="Text Box 21">
          <a:extLst>
            <a:ext uri="{FF2B5EF4-FFF2-40B4-BE49-F238E27FC236}">
              <a16:creationId xmlns:a16="http://schemas.microsoft.com/office/drawing/2014/main" id="{00000000-0008-0000-0000-000004000000}"/>
            </a:ext>
          </a:extLst>
        </xdr:cNvPr>
        <xdr:cNvSpPr txBox="1">
          <a:spLocks noChangeArrowheads="1"/>
        </xdr:cNvSpPr>
      </xdr:nvSpPr>
      <xdr:spPr bwMode="auto">
        <a:xfrm>
          <a:off x="9064625" y="31372175"/>
          <a:ext cx="5216525" cy="2797175"/>
        </a:xfrm>
        <a:prstGeom prst="rect">
          <a:avLst/>
        </a:prstGeom>
        <a:noFill/>
        <a:ln w="9525">
          <a:noFill/>
          <a:miter lim="800000"/>
          <a:headEnd/>
          <a:tailEnd/>
        </a:ln>
      </xdr:spPr>
      <xdr:txBody>
        <a:bodyPr vertOverflow="clip" wrap="square" lIns="36576" tIns="27432" rIns="0" bIns="0" anchor="t" upright="1"/>
        <a:lstStyle/>
        <a:p>
          <a:pPr algn="l" rtl="0">
            <a:defRPr sz="1000"/>
          </a:pPr>
          <a:endParaRPr lang="vi-VN" sz="1000" b="0" i="0" u="none" strike="noStrike" baseline="0">
            <a:solidFill>
              <a:srgbClr val="000000"/>
            </a:solidFill>
            <a:latin typeface="Arial"/>
            <a:cs typeface="Arial"/>
          </a:endParaRPr>
        </a:p>
      </xdr:txBody>
    </xdr:sp>
    <xdr:clientData/>
  </xdr:twoCellAnchor>
  <xdr:twoCellAnchor>
    <xdr:from>
      <xdr:col>0</xdr:col>
      <xdr:colOff>590550</xdr:colOff>
      <xdr:row>82</xdr:row>
      <xdr:rowOff>114300</xdr:rowOff>
    </xdr:from>
    <xdr:to>
      <xdr:col>1</xdr:col>
      <xdr:colOff>5200650</xdr:colOff>
      <xdr:row>86</xdr:row>
      <xdr:rowOff>647700</xdr:rowOff>
    </xdr:to>
    <xdr:sp macro="" textlink="">
      <xdr:nvSpPr>
        <xdr:cNvPr id="5" name="Text Box 22">
          <a:extLst>
            <a:ext uri="{FF2B5EF4-FFF2-40B4-BE49-F238E27FC236}">
              <a16:creationId xmlns:a16="http://schemas.microsoft.com/office/drawing/2014/main" id="{00000000-0008-0000-0000-000005000000}"/>
            </a:ext>
          </a:extLst>
        </xdr:cNvPr>
        <xdr:cNvSpPr txBox="1">
          <a:spLocks noChangeArrowheads="1"/>
        </xdr:cNvSpPr>
      </xdr:nvSpPr>
      <xdr:spPr bwMode="auto">
        <a:xfrm>
          <a:off x="485775" y="38661975"/>
          <a:ext cx="5200650" cy="3314700"/>
        </a:xfrm>
        <a:prstGeom prst="rect">
          <a:avLst/>
        </a:prstGeom>
        <a:noFill/>
        <a:ln w="9525">
          <a:noFill/>
          <a:miter lim="800000"/>
          <a:headEnd/>
          <a:tailEnd/>
        </a:ln>
      </xdr:spPr>
      <xdr:txBody>
        <a:bodyPr vertOverflow="clip" wrap="square" lIns="36576" tIns="27432" rIns="0" bIns="0" anchor="t" upright="1"/>
        <a:lstStyle/>
        <a:p>
          <a:pPr algn="l" rtl="0">
            <a:defRPr sz="1000"/>
          </a:pPr>
          <a:r>
            <a:rPr lang="vi-VN" sz="1000" b="0" i="0" u="none" strike="noStrike" baseline="0">
              <a:solidFill>
                <a:srgbClr val="000000"/>
              </a:solidFill>
              <a:latin typeface="Calibri" pitchFamily="34" charset="0"/>
              <a:cs typeface="Calibri" pitchFamily="34" charset="0"/>
            </a:rPr>
            <a:t>Pri  zidanju  ostaviti  sve  otvore  za  kanale, instalacije  i  sl., a prema  projektu. Kod  zidova  od 7 ili 12 cm uključiti  u  jediničnu  cijenu  zida  izradu i montažu  armiranobetonskih  montažnih  nadvoja. Pri  obračunu  količine  svi  otvori  se  odbijaju  po  zidarskim  mjerama, uključujući  armiranobetonske  nadvoje  kod punog  zida. Svježe  zidove  treba  zaštititi  od  utjecaja  visoke  i  niske  temperature i  atmosferskih  nepogoda. Površine  kod  kojih  se  naknadno  samo  obrađuju  ili  fugiraju  reške  treba  pažljivo  zidati  sa  čistim  licem  i  oštrobridnom  opekom.</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 Jedinična  cijena  zidarskih  radova  mora  sadržavati:</a:t>
          </a:r>
        </a:p>
        <a:p>
          <a:pPr algn="l" rtl="0">
            <a:defRPr sz="1000"/>
          </a:pPr>
          <a:r>
            <a:rPr lang="vi-VN" sz="1000" b="0" i="0" u="none" strike="noStrike" baseline="0">
              <a:solidFill>
                <a:srgbClr val="000000"/>
              </a:solidFill>
              <a:latin typeface="Calibri" pitchFamily="34" charset="0"/>
              <a:cs typeface="Calibri" pitchFamily="34" charset="0"/>
            </a:rPr>
            <a:t>· sav  rad, uključivo  prijenos, alat  i  strojeve,</a:t>
          </a:r>
        </a:p>
        <a:p>
          <a:pPr algn="l" rtl="0">
            <a:defRPr sz="1000"/>
          </a:pPr>
          <a:r>
            <a:rPr lang="vi-VN" sz="1000" b="0" i="0" u="none" strike="noStrike" baseline="0">
              <a:solidFill>
                <a:srgbClr val="000000"/>
              </a:solidFill>
              <a:latin typeface="Calibri" pitchFamily="34" charset="0"/>
              <a:cs typeface="Calibri" pitchFamily="34" charset="0"/>
            </a:rPr>
            <a:t>· sav  materijal, uključivo  vezni,</a:t>
          </a:r>
        </a:p>
        <a:p>
          <a:pPr algn="l" rtl="0">
            <a:defRPr sz="1000"/>
          </a:pPr>
          <a:r>
            <a:rPr lang="vi-VN" sz="1000" b="0" i="0" u="none" strike="noStrike" baseline="0">
              <a:solidFill>
                <a:srgbClr val="000000"/>
              </a:solidFill>
              <a:latin typeface="Calibri" pitchFamily="34" charset="0"/>
              <a:cs typeface="Calibri" pitchFamily="34" charset="0"/>
            </a:rPr>
            <a:t>· svu  potrebnu skelu, bez  obzira  na  visinu  i  vrstu, sa  prolazima,</a:t>
          </a:r>
        </a:p>
        <a:p>
          <a:pPr algn="l" rtl="0">
            <a:defRPr sz="1000"/>
          </a:pPr>
          <a:r>
            <a:rPr lang="vi-VN" sz="1000" b="0" i="0" u="none" strike="noStrike" baseline="0">
              <a:solidFill>
                <a:srgbClr val="000000"/>
              </a:solidFill>
              <a:latin typeface="Calibri" pitchFamily="34" charset="0"/>
              <a:cs typeface="Calibri" pitchFamily="34" charset="0"/>
            </a:rPr>
            <a:t>· transportne troškove  materijala,</a:t>
          </a:r>
        </a:p>
        <a:p>
          <a:pPr algn="l" rtl="0">
            <a:defRPr sz="1000"/>
          </a:pPr>
          <a:r>
            <a:rPr lang="vi-VN" sz="1000" b="0" i="0" u="none" strike="noStrike" baseline="0">
              <a:solidFill>
                <a:srgbClr val="000000"/>
              </a:solidFill>
              <a:latin typeface="Calibri" pitchFamily="34" charset="0"/>
              <a:cs typeface="Calibri" pitchFamily="34" charset="0"/>
            </a:rPr>
            <a:t>· potrebnu  oplatu  za  zidanje svodova,</a:t>
          </a:r>
        </a:p>
        <a:p>
          <a:pPr algn="l" rtl="0">
            <a:defRPr sz="1000"/>
          </a:pPr>
          <a:r>
            <a:rPr lang="vi-VN" sz="1000" b="0" i="0" u="none" strike="noStrike" baseline="0">
              <a:solidFill>
                <a:srgbClr val="000000"/>
              </a:solidFill>
              <a:latin typeface="Calibri" pitchFamily="34" charset="0"/>
              <a:cs typeface="Calibri" pitchFamily="34" charset="0"/>
            </a:rPr>
            <a:t>· zaštitu  zidova  od  utjecaja  vrućine, hladnoće  i atmosferskih  nepogoda,</a:t>
          </a:r>
        </a:p>
        <a:p>
          <a:pPr algn="l" rtl="0">
            <a:defRPr sz="1000"/>
          </a:pPr>
          <a:r>
            <a:rPr lang="vi-VN" sz="1000" b="0" i="0" u="none" strike="noStrike" baseline="0">
              <a:solidFill>
                <a:srgbClr val="000000"/>
              </a:solidFill>
              <a:latin typeface="Calibri" pitchFamily="34" charset="0"/>
              <a:cs typeface="Calibri" pitchFamily="34" charset="0"/>
            </a:rPr>
            <a:t>· čišćenje  prostorija  i  zidnih  površina  po  završetku  zidanja  i žbukanja, sa  odvozom  otpadaka,</a:t>
          </a:r>
        </a:p>
        <a:p>
          <a:pPr algn="l" rtl="0">
            <a:defRPr sz="1000"/>
          </a:pPr>
          <a:r>
            <a:rPr lang="vi-VN" sz="1000" b="0" i="0" u="none" strike="noStrike" baseline="0">
              <a:solidFill>
                <a:srgbClr val="000000"/>
              </a:solidFill>
              <a:latin typeface="Calibri" pitchFamily="34" charset="0"/>
              <a:cs typeface="Calibri" pitchFamily="34" charset="0"/>
            </a:rPr>
            <a:t>· poduzimanje  mjera  TZ  i  drugih  postojećih  propisa.</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Ovi  opći  uvjeti  se  mijenjaju  ili  nadopunjuju  opisom  pojedine  stavke  troškovnika.</a:t>
          </a:r>
        </a:p>
        <a:p>
          <a:pPr algn="l" rtl="0">
            <a:defRPr sz="1000"/>
          </a:pPr>
          <a:endParaRPr lang="vi-VN" sz="1000" b="0" i="0" u="none" strike="noStrike" baseline="0">
            <a:solidFill>
              <a:srgbClr val="000000"/>
            </a:solidFill>
            <a:latin typeface="Arial"/>
            <a:cs typeface="Arial"/>
          </a:endParaRPr>
        </a:p>
      </xdr:txBody>
    </xdr:sp>
    <xdr:clientData/>
  </xdr:twoCellAnchor>
  <xdr:twoCellAnchor>
    <xdr:from>
      <xdr:col>1</xdr:col>
      <xdr:colOff>0</xdr:colOff>
      <xdr:row>102</xdr:row>
      <xdr:rowOff>76200</xdr:rowOff>
    </xdr:from>
    <xdr:to>
      <xdr:col>1</xdr:col>
      <xdr:colOff>5200650</xdr:colOff>
      <xdr:row>106</xdr:row>
      <xdr:rowOff>819150</xdr:rowOff>
    </xdr:to>
    <xdr:sp macro="" textlink="">
      <xdr:nvSpPr>
        <xdr:cNvPr id="6" name="Text Box 23">
          <a:extLst>
            <a:ext uri="{FF2B5EF4-FFF2-40B4-BE49-F238E27FC236}">
              <a16:creationId xmlns:a16="http://schemas.microsoft.com/office/drawing/2014/main" id="{00000000-0008-0000-0000-000006000000}"/>
            </a:ext>
          </a:extLst>
        </xdr:cNvPr>
        <xdr:cNvSpPr txBox="1">
          <a:spLocks noChangeArrowheads="1"/>
        </xdr:cNvSpPr>
      </xdr:nvSpPr>
      <xdr:spPr bwMode="auto">
        <a:xfrm>
          <a:off x="485775" y="45634275"/>
          <a:ext cx="5200650" cy="5334000"/>
        </a:xfrm>
        <a:prstGeom prst="rect">
          <a:avLst/>
        </a:prstGeom>
        <a:noFill/>
        <a:ln w="9525">
          <a:noFill/>
          <a:miter lim="800000"/>
          <a:headEnd/>
          <a:tailEnd/>
        </a:ln>
      </xdr:spPr>
      <xdr:txBody>
        <a:bodyPr vertOverflow="clip" wrap="square" lIns="36576" tIns="27432" rIns="0" bIns="0" anchor="t" upright="1"/>
        <a:lstStyle/>
        <a:p>
          <a:pPr algn="l" rtl="0">
            <a:defRPr sz="1000"/>
          </a:pPr>
          <a:r>
            <a:rPr lang="vi-VN" sz="1000" b="0" i="0" u="none" strike="noStrike" baseline="0">
              <a:solidFill>
                <a:srgbClr val="000000"/>
              </a:solidFill>
              <a:latin typeface="Arial"/>
              <a:cs typeface="Arial"/>
            </a:rPr>
            <a:t>Ukoliko  je  opis  koje  stavke  izvoditelju  nejasan, treba  pravovremeno, prije  predaje ponude, tražiti  objašnjenje  projektanta. Eventualne  izmjene  materijala  te  načina izvedbe tokom  gradnje  moraju  se  izvršiti isključivo  pismenim  dogovorom  sa  projektantom  i  nadzornim  organom. Sve više radnje, koje  neće  biti  na  taj  način  utvrđene, neće  se  priznati  u  obračunu.</a:t>
          </a:r>
        </a:p>
        <a:p>
          <a:pPr algn="l" rtl="0">
            <a:defRPr sz="1000"/>
          </a:pPr>
          <a:r>
            <a:rPr lang="vi-VN" sz="1000" b="0" i="0" u="none" strike="noStrike" baseline="0">
              <a:solidFill>
                <a:srgbClr val="000000"/>
              </a:solidFill>
              <a:latin typeface="Arial"/>
              <a:cs typeface="Arial"/>
            </a:rPr>
            <a:t>Sve spojeve  izvesti sa  sa potrebnim  preklopima  od min. 5 cm, pažljivo  izvesti savijanja, jer  će  naknadu svih nadostataka i šteta  nastalih  lošom  izvedbom  izolacije  snositi izvoditelj  izolaterskih  radova.</a:t>
          </a:r>
        </a:p>
        <a:p>
          <a:pPr algn="l" rtl="0">
            <a:defRPr sz="1000"/>
          </a:pPr>
          <a:r>
            <a:rPr lang="vi-VN" sz="1000" b="0" i="0" u="none" strike="noStrike" baseline="0">
              <a:solidFill>
                <a:srgbClr val="000000"/>
              </a:solidFill>
              <a:latin typeface="Arial"/>
              <a:cs typeface="Arial"/>
            </a:rPr>
            <a:t>Ukoliko  se  stavkom  troškovnika  traži  materijal koji  nije  obuhvaćen  propisima, ima  se  u  svemu  izvesti  prema  uputama  proizvođača, te uz  garanciju  i  ateste  za to ovlaštenih  ustanova.</a:t>
          </a:r>
        </a:p>
        <a:p>
          <a:pPr algn="l" rtl="0">
            <a:defRPr sz="1000"/>
          </a:pPr>
          <a:r>
            <a:rPr lang="vi-VN" sz="1000" b="0" i="0" u="none" strike="noStrike" baseline="0">
              <a:solidFill>
                <a:srgbClr val="000000"/>
              </a:solidFill>
              <a:latin typeface="Arial"/>
              <a:cs typeface="Arial"/>
            </a:rPr>
            <a:t>Ukoliko  se  naknadno  ustanovi  tj.  pojavi  vlaga  zbog  nesolidne  izvedbe, ne dozvoljava  se  krpanje, već  se  mora  ponovo  izvesti  izolacija  cijele  površine  na trošak  izvoditelja. Izvoditelj  mora  u  tom  slučaju  o  svom  trošku  izvesti  i  popraviti pojedine  građevinske  i  obrtničke  radove, koji  se  prilikom  izvedbe  oštete  ili  se moraju  demontirati.</a:t>
          </a:r>
        </a:p>
        <a:p>
          <a:pPr algn="l" rtl="0">
            <a:defRPr sz="1000"/>
          </a:pPr>
          <a:r>
            <a:rPr lang="vi-VN" sz="1000" b="0" i="0" u="none" strike="noStrike" baseline="0">
              <a:solidFill>
                <a:srgbClr val="000000"/>
              </a:solidFill>
              <a:latin typeface="Arial"/>
              <a:cs typeface="Arial"/>
            </a:rPr>
            <a:t>Obračun  se  vrši  prema  postojećim  normama  GN - 301.5.</a:t>
          </a:r>
        </a:p>
        <a:p>
          <a:pPr algn="l" rtl="0">
            <a:defRPr sz="1000"/>
          </a:pPr>
          <a:endParaRPr lang="vi-VN" sz="1000" b="0" i="0" u="none" strike="noStrike" baseline="0">
            <a:solidFill>
              <a:srgbClr val="000000"/>
            </a:solidFill>
            <a:latin typeface="Arial"/>
            <a:cs typeface="Arial"/>
          </a:endParaRPr>
        </a:p>
        <a:p>
          <a:pPr algn="l" rtl="0">
            <a:defRPr sz="1000"/>
          </a:pPr>
          <a:r>
            <a:rPr lang="vi-VN" sz="1000" b="0" i="0" u="none" strike="noStrike" baseline="0">
              <a:solidFill>
                <a:srgbClr val="000000"/>
              </a:solidFill>
              <a:latin typeface="Arial"/>
              <a:cs typeface="Arial"/>
            </a:rPr>
            <a:t>Jedinična  cijena  treba  sadržavati:</a:t>
          </a:r>
        </a:p>
        <a:p>
          <a:pPr algn="l" rtl="0">
            <a:defRPr sz="1000"/>
          </a:pPr>
          <a:r>
            <a:rPr lang="vi-VN" sz="1000" b="0" i="0" u="none" strike="noStrike" baseline="0">
              <a:solidFill>
                <a:srgbClr val="000000"/>
              </a:solidFill>
              <a:latin typeface="Arial"/>
              <a:cs typeface="Arial"/>
            </a:rPr>
            <a:t>· sav  rad, uključivo  prijenos, prijevoz, grijanje  itd,</a:t>
          </a:r>
        </a:p>
        <a:p>
          <a:pPr algn="l" rtl="0">
            <a:defRPr sz="1000"/>
          </a:pPr>
          <a:r>
            <a:rPr lang="vi-VN" sz="1000" b="0" i="0" u="none" strike="noStrike" baseline="0">
              <a:solidFill>
                <a:srgbClr val="000000"/>
              </a:solidFill>
              <a:latin typeface="Arial"/>
              <a:cs typeface="Arial"/>
            </a:rPr>
            <a:t>· sav  potreban  materijal,</a:t>
          </a:r>
        </a:p>
        <a:p>
          <a:pPr algn="l" rtl="0">
            <a:defRPr sz="1000"/>
          </a:pPr>
          <a:r>
            <a:rPr lang="vi-VN" sz="1000" b="0" i="0" u="none" strike="noStrike" baseline="0">
              <a:solidFill>
                <a:srgbClr val="000000"/>
              </a:solidFill>
              <a:latin typeface="Arial"/>
              <a:cs typeface="Arial"/>
            </a:rPr>
            <a:t>· transport,</a:t>
          </a:r>
        </a:p>
        <a:p>
          <a:pPr algn="l" rtl="0">
            <a:defRPr sz="1000"/>
          </a:pPr>
          <a:r>
            <a:rPr lang="vi-VN" sz="1000" b="0" i="0" u="none" strike="noStrike" baseline="0">
              <a:solidFill>
                <a:srgbClr val="000000"/>
              </a:solidFill>
              <a:latin typeface="Arial"/>
              <a:cs typeface="Arial"/>
            </a:rPr>
            <a:t>· poduzimanje  mjera  po  TZ  i  drugim  postojećim  propisima,</a:t>
          </a:r>
        </a:p>
        <a:p>
          <a:pPr algn="l" rtl="0">
            <a:defRPr sz="1000"/>
          </a:pPr>
          <a:r>
            <a:rPr lang="vi-VN" sz="1000" b="0" i="0" u="none" strike="noStrike" baseline="0">
              <a:solidFill>
                <a:srgbClr val="000000"/>
              </a:solidFill>
              <a:latin typeface="Arial"/>
              <a:cs typeface="Arial"/>
            </a:rPr>
            <a:t>· uklanjanje  svih  otpadaka  nakon  izvadenih  radova.</a:t>
          </a:r>
        </a:p>
        <a:p>
          <a:pPr algn="l" rtl="0">
            <a:defRPr sz="1000"/>
          </a:pPr>
          <a:endParaRPr lang="vi-VN" sz="1000" b="0" i="0" u="none" strike="noStrike" baseline="0">
            <a:solidFill>
              <a:srgbClr val="000000"/>
            </a:solidFill>
            <a:latin typeface="Arial"/>
            <a:cs typeface="Arial"/>
          </a:endParaRPr>
        </a:p>
        <a:p>
          <a:pPr algn="l" rtl="0">
            <a:defRPr sz="1000"/>
          </a:pPr>
          <a:r>
            <a:rPr lang="vi-VN" sz="1000" b="0" i="0" u="none" strike="noStrike" baseline="0">
              <a:solidFill>
                <a:srgbClr val="000000"/>
              </a:solidFill>
              <a:latin typeface="Arial"/>
              <a:cs typeface="Arial"/>
            </a:rPr>
            <a:t>Ovi  opći  uvjeti  se  mijenjaju  ili  nadopunjuju  opisom  pojedine stavke troškovnika.</a:t>
          </a:r>
        </a:p>
        <a:p>
          <a:pPr algn="l" rtl="0">
            <a:defRPr sz="1000"/>
          </a:pPr>
          <a:r>
            <a:rPr lang="vi-VN" sz="1000" b="0" i="0" u="none" strike="noStrike" baseline="0">
              <a:solidFill>
                <a:srgbClr val="000000"/>
              </a:solidFill>
              <a:latin typeface="Arial"/>
              <a:cs typeface="Arial"/>
            </a:rPr>
            <a:t>Prije  montaže  na  gradilištu,  izvoditelj  je  dužan  izraditi  razradu  detalja  izrade, odnosno  ugradbe, pridržavajući  se  pravila  dobrog  zanata  i  uvažavajući  klimatske uvjete, te  ih dati na  ovjeru  projektantu  i  nadzornom  inženjeru.</a:t>
          </a:r>
        </a:p>
        <a:p>
          <a:pPr algn="l" rtl="0">
            <a:defRPr sz="1000"/>
          </a:pPr>
          <a:r>
            <a:rPr lang="vi-VN" sz="1000" b="0" i="0" u="none" strike="noStrike" baseline="0">
              <a:solidFill>
                <a:srgbClr val="000000"/>
              </a:solidFill>
              <a:latin typeface="Arial"/>
              <a:cs typeface="Arial"/>
            </a:rPr>
            <a:t>Za  atestirane  detalje  proizvođača  nije  potrebna  suglasnost  projektanta - ovo  se  ne odnosi  na  posebne  detalje, koji  su  projektom  već definirani.</a:t>
          </a:r>
        </a:p>
        <a:p>
          <a:pPr algn="l" rtl="0">
            <a:defRPr sz="1000"/>
          </a:pPr>
          <a:endParaRPr lang="vi-VN" sz="1000" b="0" i="0" u="none" strike="noStrike" baseline="0">
            <a:solidFill>
              <a:srgbClr val="000000"/>
            </a:solidFill>
            <a:latin typeface="Arial"/>
            <a:cs typeface="Arial"/>
          </a:endParaRPr>
        </a:p>
      </xdr:txBody>
    </xdr:sp>
    <xdr:clientData/>
  </xdr:twoCellAnchor>
  <xdr:twoCellAnchor>
    <xdr:from>
      <xdr:col>1</xdr:col>
      <xdr:colOff>0</xdr:colOff>
      <xdr:row>175</xdr:row>
      <xdr:rowOff>0</xdr:rowOff>
    </xdr:from>
    <xdr:to>
      <xdr:col>1</xdr:col>
      <xdr:colOff>5200650</xdr:colOff>
      <xdr:row>180</xdr:row>
      <xdr:rowOff>742950</xdr:rowOff>
    </xdr:to>
    <xdr:sp macro="" textlink="">
      <xdr:nvSpPr>
        <xdr:cNvPr id="7" name="Text Box 24">
          <a:extLst>
            <a:ext uri="{FF2B5EF4-FFF2-40B4-BE49-F238E27FC236}">
              <a16:creationId xmlns:a16="http://schemas.microsoft.com/office/drawing/2014/main" id="{00000000-0008-0000-0000-000007000000}"/>
            </a:ext>
          </a:extLst>
        </xdr:cNvPr>
        <xdr:cNvSpPr txBox="1">
          <a:spLocks noChangeArrowheads="1"/>
        </xdr:cNvSpPr>
      </xdr:nvSpPr>
      <xdr:spPr bwMode="auto">
        <a:xfrm>
          <a:off x="485775" y="77714475"/>
          <a:ext cx="5200650" cy="4495800"/>
        </a:xfrm>
        <a:prstGeom prst="rect">
          <a:avLst/>
        </a:prstGeom>
        <a:noFill/>
        <a:ln w="9525">
          <a:noFill/>
          <a:miter lim="800000"/>
          <a:headEnd/>
          <a:tailEnd/>
        </a:ln>
      </xdr:spPr>
      <xdr:txBody>
        <a:bodyPr vertOverflow="clip" wrap="square" lIns="36576" tIns="27432" rIns="0" bIns="0" anchor="t" upright="1"/>
        <a:lstStyle/>
        <a:p>
          <a:pPr algn="l" rtl="0">
            <a:defRPr sz="1000"/>
          </a:pPr>
          <a:r>
            <a:rPr lang="vi-VN" sz="1000" b="0" i="0" u="none" strike="noStrike" baseline="0">
              <a:solidFill>
                <a:srgbClr val="000000"/>
              </a:solidFill>
              <a:latin typeface="Arial"/>
              <a:cs typeface="Arial"/>
            </a:rPr>
            <a:t>Sva opločenja zidova, podova i sl. izvesti tamo gdje je to projektom predviđeno. Izvedba  mora  zadovoljiti  propise.</a:t>
          </a:r>
        </a:p>
        <a:p>
          <a:pPr algn="l" rtl="0">
            <a:defRPr sz="1000"/>
          </a:pPr>
          <a:r>
            <a:rPr lang="vi-VN" sz="1000" b="0" i="0" u="none" strike="noStrike" baseline="0">
              <a:solidFill>
                <a:srgbClr val="000000"/>
              </a:solidFill>
              <a:latin typeface="Arial"/>
              <a:cs typeface="Arial"/>
            </a:rPr>
            <a:t>Materijali za izradu moraju zadovoljiti odgovarajuće propise i standarde. Ako koja stavka nije izvođaču jasna, mora prije predaje ponude tražiti objašnjenje od projektanta. Eventualne izmjene materijala, te načina izvedbe tokom gradnje, moraju  se izvršiti isključivo pismenim dogovorom s projektantom i nadzornim  organom. Sve  višeradnje, koje  neće  biti na  taj  način  utvrđene, neće  se  priznati  u  obračunu.</a:t>
          </a:r>
        </a:p>
        <a:p>
          <a:pPr algn="l" rtl="0">
            <a:defRPr sz="1000"/>
          </a:pPr>
          <a:r>
            <a:rPr lang="vi-VN" sz="1000" b="0" i="0" u="none" strike="noStrike" baseline="0">
              <a:solidFill>
                <a:srgbClr val="000000"/>
              </a:solidFill>
              <a:latin typeface="Arial"/>
              <a:cs typeface="Arial"/>
            </a:rPr>
            <a:t>Način izvedbe i ugradbe, preuzimanja i priprema podloga, te način obračuna, u svemu prema postojećim normama za izvođenje završnih radova u građevinarstvu.</a:t>
          </a:r>
        </a:p>
        <a:p>
          <a:pPr algn="l" rtl="0">
            <a:defRPr sz="1000"/>
          </a:pPr>
          <a:endParaRPr lang="vi-VN" sz="1000" b="0" i="0" u="none" strike="noStrike" baseline="0">
            <a:solidFill>
              <a:srgbClr val="000000"/>
            </a:solidFill>
            <a:latin typeface="Arial"/>
            <a:cs typeface="Arial"/>
          </a:endParaRPr>
        </a:p>
        <a:p>
          <a:pPr algn="l" rtl="0">
            <a:defRPr sz="1000"/>
          </a:pPr>
          <a:r>
            <a:rPr lang="vi-VN" sz="1000" b="0" i="0" u="none" strike="noStrike" baseline="0">
              <a:solidFill>
                <a:srgbClr val="000000"/>
              </a:solidFill>
              <a:latin typeface="Arial"/>
              <a:cs typeface="Arial"/>
            </a:rPr>
            <a:t>Jedinična cijena treba sadržavati:</a:t>
          </a:r>
        </a:p>
        <a:p>
          <a:pPr algn="l" rtl="0">
            <a:defRPr sz="1000"/>
          </a:pPr>
          <a:r>
            <a:rPr lang="vi-VN" sz="1000" b="0" i="0" u="none" strike="noStrike" baseline="0">
              <a:solidFill>
                <a:srgbClr val="000000"/>
              </a:solidFill>
              <a:latin typeface="Arial"/>
              <a:cs typeface="Arial"/>
            </a:rPr>
            <a:t>· uzimanje  mjere  u  gradnji,</a:t>
          </a:r>
        </a:p>
        <a:p>
          <a:pPr algn="l" rtl="0">
            <a:defRPr sz="1000"/>
          </a:pPr>
          <a:r>
            <a:rPr lang="vi-VN" sz="1000" b="0" i="0" u="none" strike="noStrike" baseline="0">
              <a:solidFill>
                <a:srgbClr val="000000"/>
              </a:solidFill>
              <a:latin typeface="Arial"/>
              <a:cs typeface="Arial"/>
            </a:rPr>
            <a:t>· sav  potreban  materijal, uključivo  vezni,</a:t>
          </a:r>
        </a:p>
        <a:p>
          <a:pPr algn="l" rtl="0">
            <a:defRPr sz="1000"/>
          </a:pPr>
          <a:r>
            <a:rPr lang="vi-VN" sz="1000" b="0" i="0" u="none" strike="noStrike" baseline="0">
              <a:solidFill>
                <a:srgbClr val="000000"/>
              </a:solidFill>
              <a:latin typeface="Arial"/>
              <a:cs typeface="Arial"/>
            </a:rPr>
            <a:t>· sav  potreban  rad, uključivo  alat  i  strojeve,</a:t>
          </a:r>
        </a:p>
        <a:p>
          <a:pPr algn="l" rtl="0">
            <a:defRPr sz="1000"/>
          </a:pPr>
          <a:r>
            <a:rPr lang="vi-VN" sz="1000" b="0" i="0" u="none" strike="noStrike" baseline="0">
              <a:solidFill>
                <a:srgbClr val="000000"/>
              </a:solidFill>
              <a:latin typeface="Arial"/>
              <a:cs typeface="Arial"/>
            </a:rPr>
            <a:t>· transportne  potrebe  materijala,</a:t>
          </a:r>
        </a:p>
        <a:p>
          <a:pPr algn="l" rtl="0">
            <a:defRPr sz="1000"/>
          </a:pPr>
          <a:r>
            <a:rPr lang="vi-VN" sz="1000" b="0" i="0" u="none" strike="noStrike" baseline="0">
              <a:solidFill>
                <a:srgbClr val="000000"/>
              </a:solidFill>
              <a:latin typeface="Arial"/>
              <a:cs typeface="Arial"/>
            </a:rPr>
            <a:t>· dovođenje  struje, vode  i  plina  od  priključka   na  gradilištu do mjesta  korištenja,</a:t>
          </a:r>
        </a:p>
        <a:p>
          <a:pPr algn="l" rtl="0">
            <a:defRPr sz="1000"/>
          </a:pPr>
          <a:r>
            <a:rPr lang="vi-VN" sz="1000" b="0" i="0" u="none" strike="noStrike" baseline="0">
              <a:solidFill>
                <a:srgbClr val="000000"/>
              </a:solidFill>
              <a:latin typeface="Arial"/>
              <a:cs typeface="Arial"/>
            </a:rPr>
            <a:t>· davanje  traženih  uzoraka,</a:t>
          </a:r>
        </a:p>
        <a:p>
          <a:pPr algn="l" rtl="0">
            <a:defRPr sz="1000"/>
          </a:pPr>
          <a:r>
            <a:rPr lang="vi-VN" sz="1000" b="0" i="0" u="none" strike="noStrike" baseline="0">
              <a:solidFill>
                <a:srgbClr val="000000"/>
              </a:solidFill>
              <a:latin typeface="Arial"/>
              <a:cs typeface="Arial"/>
            </a:rPr>
            <a:t>· zaštitu  izvedenih  radova,</a:t>
          </a:r>
        </a:p>
        <a:p>
          <a:pPr algn="l" rtl="0">
            <a:defRPr sz="1000"/>
          </a:pPr>
          <a:r>
            <a:rPr lang="vi-VN" sz="1000" b="0" i="0" u="none" strike="noStrike" baseline="0">
              <a:solidFill>
                <a:srgbClr val="000000"/>
              </a:solidFill>
              <a:latin typeface="Arial"/>
              <a:cs typeface="Arial"/>
            </a:rPr>
            <a:t>· čišćenje  izrađenih  površina,</a:t>
          </a:r>
        </a:p>
        <a:p>
          <a:pPr algn="l" rtl="0">
            <a:defRPr sz="1000"/>
          </a:pPr>
          <a:r>
            <a:rPr lang="vi-VN" sz="1000" b="0" i="0" u="none" strike="noStrike" baseline="0">
              <a:solidFill>
                <a:srgbClr val="000000"/>
              </a:solidFill>
              <a:latin typeface="Arial"/>
              <a:cs typeface="Arial"/>
            </a:rPr>
            <a:t>· odvoz  otpadaka  i  šute  nakon  izvedenih  radova,</a:t>
          </a:r>
        </a:p>
        <a:p>
          <a:pPr algn="l" rtl="0">
            <a:defRPr sz="1000"/>
          </a:pPr>
          <a:r>
            <a:rPr lang="vi-VN" sz="1000" b="0" i="0" u="none" strike="noStrike" baseline="0">
              <a:solidFill>
                <a:srgbClr val="000000"/>
              </a:solidFill>
              <a:latin typeface="Arial"/>
              <a:cs typeface="Arial"/>
            </a:rPr>
            <a:t>· popravak  manjih  oštećenja  i  nećistoča  na  podlozi,</a:t>
          </a:r>
        </a:p>
        <a:p>
          <a:pPr algn="l" rtl="0">
            <a:defRPr sz="1000"/>
          </a:pPr>
          <a:r>
            <a:rPr lang="vi-VN" sz="1000" b="0" i="0" u="none" strike="noStrike" baseline="0">
              <a:solidFill>
                <a:srgbClr val="000000"/>
              </a:solidFill>
              <a:latin typeface="Arial"/>
              <a:cs typeface="Arial"/>
            </a:rPr>
            <a:t>· poduzimanje  mjera TZ i  drugih  postojećih  propisa,</a:t>
          </a:r>
        </a:p>
        <a:p>
          <a:pPr algn="l" rtl="0">
            <a:defRPr sz="1000"/>
          </a:pPr>
          <a:r>
            <a:rPr lang="vi-VN" sz="1000" b="0" i="0" u="none" strike="noStrike" baseline="0">
              <a:solidFill>
                <a:srgbClr val="000000"/>
              </a:solidFill>
              <a:latin typeface="Arial"/>
              <a:cs typeface="Arial"/>
            </a:rPr>
            <a:t>· popravak  štete  učinjene  nepažnjom  pri  radu  na  svojim  ili tuđim  radovima,</a:t>
          </a:r>
        </a:p>
        <a:p>
          <a:pPr algn="l" rtl="0">
            <a:defRPr sz="1000"/>
          </a:pPr>
          <a:r>
            <a:rPr lang="vi-VN" sz="1000" b="0" i="0" u="none" strike="noStrike" baseline="0">
              <a:solidFill>
                <a:srgbClr val="000000"/>
              </a:solidFill>
              <a:latin typeface="Arial"/>
              <a:cs typeface="Arial"/>
            </a:rPr>
            <a:t>· obradu  raznih  kutija  za električne  instalacije i sl. na  površinama  koje  se  obrađuju.</a:t>
          </a:r>
        </a:p>
        <a:p>
          <a:pPr algn="l" rtl="0">
            <a:defRPr sz="1000"/>
          </a:pPr>
          <a:endParaRPr lang="vi-VN" sz="1000" b="0" i="0" u="none" strike="noStrike" baseline="0">
            <a:solidFill>
              <a:srgbClr val="000000"/>
            </a:solidFill>
            <a:latin typeface="Arial"/>
            <a:cs typeface="Arial"/>
          </a:endParaRPr>
        </a:p>
        <a:p>
          <a:pPr algn="l" rtl="0">
            <a:defRPr sz="1000"/>
          </a:pPr>
          <a:r>
            <a:rPr lang="vi-VN" sz="1000" b="0" i="0" u="none" strike="noStrike" baseline="0">
              <a:solidFill>
                <a:srgbClr val="000000"/>
              </a:solidFill>
              <a:latin typeface="Arial"/>
              <a:cs typeface="Arial"/>
            </a:rPr>
            <a:t>Ovi opći uvjeti se mijenjaju ili nadopunjuju opisom pojedine stavke troškovnika.</a:t>
          </a:r>
        </a:p>
        <a:p>
          <a:pPr algn="l" rtl="0">
            <a:defRPr sz="1000"/>
          </a:pPr>
          <a:endParaRPr lang="vi-VN" sz="1000" b="0" i="0" u="none" strike="noStrike" baseline="0">
            <a:solidFill>
              <a:srgbClr val="000000"/>
            </a:solidFill>
            <a:latin typeface="Arial"/>
            <a:cs typeface="Arial"/>
          </a:endParaRPr>
        </a:p>
      </xdr:txBody>
    </xdr:sp>
    <xdr:clientData/>
  </xdr:twoCellAnchor>
  <xdr:twoCellAnchor>
    <xdr:from>
      <xdr:col>1</xdr:col>
      <xdr:colOff>0</xdr:colOff>
      <xdr:row>165</xdr:row>
      <xdr:rowOff>0</xdr:rowOff>
    </xdr:from>
    <xdr:to>
      <xdr:col>1</xdr:col>
      <xdr:colOff>5200650</xdr:colOff>
      <xdr:row>167</xdr:row>
      <xdr:rowOff>600075</xdr:rowOff>
    </xdr:to>
    <xdr:sp macro="" textlink="">
      <xdr:nvSpPr>
        <xdr:cNvPr id="8" name="Text Box 25">
          <a:extLst>
            <a:ext uri="{FF2B5EF4-FFF2-40B4-BE49-F238E27FC236}">
              <a16:creationId xmlns:a16="http://schemas.microsoft.com/office/drawing/2014/main" id="{00000000-0008-0000-0000-000008000000}"/>
            </a:ext>
          </a:extLst>
        </xdr:cNvPr>
        <xdr:cNvSpPr txBox="1">
          <a:spLocks noChangeArrowheads="1"/>
        </xdr:cNvSpPr>
      </xdr:nvSpPr>
      <xdr:spPr bwMode="auto">
        <a:xfrm>
          <a:off x="485775" y="70313550"/>
          <a:ext cx="5200650" cy="2476500"/>
        </a:xfrm>
        <a:prstGeom prst="rect">
          <a:avLst/>
        </a:prstGeom>
        <a:noFill/>
        <a:ln w="9525">
          <a:noFill/>
          <a:miter lim="800000"/>
          <a:headEnd/>
          <a:tailEnd/>
        </a:ln>
      </xdr:spPr>
      <xdr:txBody>
        <a:bodyPr vertOverflow="clip" wrap="square" lIns="36576" tIns="27432" rIns="0" bIns="0" anchor="t" upright="1"/>
        <a:lstStyle/>
        <a:p>
          <a:pPr algn="l" rtl="0">
            <a:defRPr sz="1000"/>
          </a:pPr>
          <a:r>
            <a:rPr lang="vi-VN" sz="1000" b="0" i="0" u="none" strike="noStrike" baseline="0">
              <a:solidFill>
                <a:srgbClr val="000000"/>
              </a:solidFill>
              <a:latin typeface="Arial"/>
              <a:cs typeface="Arial"/>
            </a:rPr>
            <a:t>Sve  limarske  radove  izvesti  točno  prema  opisu  u  troškovniku, tamo  gdje  je  to  projektom  predviđeno.</a:t>
          </a:r>
        </a:p>
        <a:p>
          <a:pPr algn="l" rtl="0">
            <a:defRPr sz="1000"/>
          </a:pPr>
          <a:r>
            <a:rPr lang="vi-VN" sz="1000" b="0" i="0" u="none" strike="noStrike" baseline="0">
              <a:solidFill>
                <a:srgbClr val="000000"/>
              </a:solidFill>
              <a:latin typeface="Arial"/>
              <a:cs typeface="Arial"/>
            </a:rPr>
            <a:t>Materijali  moraju  zadovoljavati  odgovarajuće  propise  i  standarde. Svi  ostali  materijali, koji  nisu  obuhvaćeni  standardima, moraju  imati  ateste  od  za  to  ovlaštenih  organizacija.</a:t>
          </a:r>
        </a:p>
        <a:p>
          <a:pPr algn="l" rtl="0">
            <a:defRPr sz="1000"/>
          </a:pPr>
          <a:r>
            <a:rPr lang="vi-VN" sz="1000" b="0" i="0" u="none" strike="noStrike" baseline="0">
              <a:solidFill>
                <a:srgbClr val="000000"/>
              </a:solidFill>
              <a:latin typeface="Arial"/>
              <a:cs typeface="Arial"/>
            </a:rPr>
            <a:t>Ako  je  opis  koje  stavke  izvođaču  nejasan, treba  pravovremeno, prije  predaje  ponude, tražiti  objašnjenje  od projektanta. Eventualne  izmjene  materijala, te  načina  izvedbe  tokom  gradnje  moraju  se  izvršiti  isključivo  pismenim  dogovorom  s projektantom  i  nadzornim  organom.</a:t>
          </a:r>
        </a:p>
        <a:p>
          <a:pPr algn="l" rtl="0">
            <a:defRPr sz="1000"/>
          </a:pPr>
          <a:r>
            <a:rPr lang="vi-VN" sz="1000" b="0" i="0" u="none" strike="noStrike" baseline="0">
              <a:solidFill>
                <a:srgbClr val="000000"/>
              </a:solidFill>
              <a:latin typeface="Arial"/>
              <a:cs typeface="Arial"/>
            </a:rPr>
            <a:t>Sve  više radnje, koje  neće  biti  na  taj  način  utvrđene, neće  se  priznati  u  obračun.</a:t>
          </a:r>
        </a:p>
        <a:p>
          <a:pPr algn="l" rtl="0">
            <a:defRPr sz="1000"/>
          </a:pPr>
          <a:r>
            <a:rPr lang="vi-VN" sz="1000" b="0" i="0" u="none" strike="noStrike" baseline="0">
              <a:solidFill>
                <a:srgbClr val="000000"/>
              </a:solidFill>
              <a:latin typeface="Arial"/>
              <a:cs typeface="Arial"/>
            </a:rPr>
            <a:t>Ispod  svih  opšava  treba  položiti  sloj  krovne  ljepenke. Izvođač  je, prije  izrade  limarije, dužan  uzeti  sve  izmjere  u  naravi. Također  je  dužan  prije  početka  montaže  ispitati  sve  dijelove  gdje  se  imaju  izvesti  limarski  radovi, te  na  eventualnu  neispravnost  istih  upozoriti  nadzornog  organa, jer  će  se  u  protivnom  naknadni  popravci  izvršiti  na  račun  izvođača  limarskih  radova.</a:t>
          </a:r>
        </a:p>
        <a:p>
          <a:pPr algn="l" rtl="0">
            <a:defRPr sz="1000"/>
          </a:pPr>
          <a:r>
            <a:rPr lang="vi-VN" sz="1000" b="0" i="0" u="none" strike="noStrike" baseline="0">
              <a:solidFill>
                <a:srgbClr val="000000"/>
              </a:solidFill>
              <a:latin typeface="Arial"/>
              <a:cs typeface="Arial"/>
            </a:rPr>
            <a:t>Način  izvedbe  i  ugradbe, te  obračun  u  svemu  prema  postojećim  normama  za  izvođenje  završnih  radova  u  građevinarstvu.</a:t>
          </a:r>
        </a:p>
      </xdr:txBody>
    </xdr:sp>
    <xdr:clientData/>
  </xdr:twoCellAnchor>
  <xdr:twoCellAnchor>
    <xdr:from>
      <xdr:col>1</xdr:col>
      <xdr:colOff>19050</xdr:colOff>
      <xdr:row>12</xdr:row>
      <xdr:rowOff>85725</xdr:rowOff>
    </xdr:from>
    <xdr:to>
      <xdr:col>1</xdr:col>
      <xdr:colOff>5191125</xdr:colOff>
      <xdr:row>15</xdr:row>
      <xdr:rowOff>1304925</xdr:rowOff>
    </xdr:to>
    <xdr:sp macro="" textlink="">
      <xdr:nvSpPr>
        <xdr:cNvPr id="9" name="Text Box 26">
          <a:extLst>
            <a:ext uri="{FF2B5EF4-FFF2-40B4-BE49-F238E27FC236}">
              <a16:creationId xmlns:a16="http://schemas.microsoft.com/office/drawing/2014/main" id="{00000000-0008-0000-0000-000009000000}"/>
            </a:ext>
          </a:extLst>
        </xdr:cNvPr>
        <xdr:cNvSpPr txBox="1">
          <a:spLocks noChangeArrowheads="1"/>
        </xdr:cNvSpPr>
      </xdr:nvSpPr>
      <xdr:spPr bwMode="auto">
        <a:xfrm>
          <a:off x="504825" y="9839325"/>
          <a:ext cx="5172075" cy="6257925"/>
        </a:xfrm>
        <a:prstGeom prst="rect">
          <a:avLst/>
        </a:prstGeom>
        <a:noFill/>
        <a:ln w="9525">
          <a:noFill/>
          <a:miter lim="800000"/>
          <a:headEnd/>
          <a:tailEnd/>
        </a:ln>
      </xdr:spPr>
      <xdr:txBody>
        <a:bodyPr vertOverflow="clip" wrap="square" lIns="36576" tIns="27432" rIns="0" bIns="0" anchor="t" upright="1"/>
        <a:lstStyle/>
        <a:p>
          <a:pPr algn="l" rtl="0">
            <a:defRPr sz="1000"/>
          </a:pPr>
          <a:r>
            <a:rPr lang="vi-VN" sz="1000" b="0" i="0" u="none" strike="noStrike" baseline="0">
              <a:solidFill>
                <a:srgbClr val="000000"/>
              </a:solidFill>
              <a:latin typeface="Calibri" pitchFamily="34" charset="0"/>
              <a:cs typeface="Calibri" pitchFamily="34" charset="0"/>
            </a:rPr>
            <a:t>c) Beton i mort</a:t>
          </a:r>
        </a:p>
        <a:p>
          <a:pPr algn="l" rtl="0">
            <a:defRPr sz="1000"/>
          </a:pPr>
          <a:r>
            <a:rPr lang="vi-VN" sz="1000" b="0" i="0" u="none" strike="noStrike" baseline="0">
              <a:solidFill>
                <a:srgbClr val="000000"/>
              </a:solidFill>
              <a:latin typeface="Calibri" pitchFamily="34" charset="0"/>
              <a:cs typeface="Calibri" pitchFamily="34" charset="0"/>
            </a:rPr>
            <a:t>Betone  i  mortove  treba  miješati  u  markama, prema  propisima  za  beton, odnosno  za  mortove, kako  je  to  dato  u  dotičnoj  stavci  troškovnika.</a:t>
          </a:r>
        </a:p>
        <a:p>
          <a:pPr algn="l" rtl="0">
            <a:defRPr sz="1000"/>
          </a:pPr>
          <a:r>
            <a:rPr lang="vi-VN" sz="1000" b="0" i="0" u="none" strike="noStrike" baseline="0">
              <a:solidFill>
                <a:srgbClr val="000000"/>
              </a:solidFill>
              <a:latin typeface="Calibri" pitchFamily="34" charset="0"/>
              <a:cs typeface="Calibri" pitchFamily="34" charset="0"/>
            </a:rPr>
            <a:t>Sav  beton  se, u  principu, treba  miješati  strojno, a  naročito  za  armiranobetonske konstrukcije. Ručno  miješanje  betona  dozvoljeno  je  samo  za  vrlo  male  količine  betona  za  nekonstruktivne  dijelove.</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d) Oplata</a:t>
          </a:r>
        </a:p>
        <a:p>
          <a:pPr algn="l" rtl="0">
            <a:defRPr sz="1000"/>
          </a:pPr>
          <a:r>
            <a:rPr lang="vi-VN" sz="1000" b="0" i="0" u="none" strike="noStrike" baseline="0">
              <a:solidFill>
                <a:srgbClr val="000000"/>
              </a:solidFill>
              <a:latin typeface="Calibri" pitchFamily="34" charset="0"/>
              <a:cs typeface="Calibri" pitchFamily="34" charset="0"/>
            </a:rPr>
            <a:t>U  cijenu  oplate  uključena   su  i  podupiranja, uklještenja, te  postava  i  skidanje  sa čišćenjem  i  slaganjem  na  deponij  udaljen   do  30 m. U  cijenu  ulazi  i  kvašenje  oplate  prije  betoniranja. Po  završetku  betoniranja  sva  se  oplata  ima  nakon  određenog  vremena  skinuti, očistiti  i  pripremiti  za  ponovnu  upotrebu  ili  složiti  na  deponij.</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e) Skela</a:t>
          </a:r>
        </a:p>
        <a:p>
          <a:pPr algn="l" rtl="0">
            <a:defRPr sz="1000"/>
          </a:pPr>
          <a:r>
            <a:rPr lang="vi-VN" sz="1000" b="0" i="0" u="none" strike="noStrike" baseline="0">
              <a:solidFill>
                <a:srgbClr val="000000"/>
              </a:solidFill>
              <a:latin typeface="Calibri" pitchFamily="34" charset="0"/>
              <a:cs typeface="Calibri" pitchFamily="34" charset="0"/>
            </a:rPr>
            <a:t>Sve  vrste  skela, bez  obzira  na  visinu  i  primjenu, ulaze  u  jediničnu  cijenu  dotičnog  rada.</a:t>
          </a:r>
        </a:p>
        <a:p>
          <a:pPr algn="l" rtl="0">
            <a:defRPr sz="1000"/>
          </a:pPr>
          <a:r>
            <a:rPr lang="vi-VN" sz="1000" b="0" i="0" u="none" strike="noStrike" baseline="0">
              <a:solidFill>
                <a:srgbClr val="000000"/>
              </a:solidFill>
              <a:latin typeface="Calibri" pitchFamily="34" charset="0"/>
              <a:cs typeface="Calibri" pitchFamily="34" charset="0"/>
            </a:rPr>
            <a:t>Skela  mora  biti  na  vrijeme  postavljena, kako  ne  bi  došlo do zastoja u  radu. Pod pojmom  skele  podrazumijeva se i prilaz  istoj, te  ograda. Također,  kod  zemljanih radova  u  jediničnu  cijenu  ulaze  razupore, te  mostovi  za  prebacivanje  kod  iskopa većih  dubina. Pod  skelama  se  podrazumijevaju  prilazi  i  mostovi  koji  služe prilikom  betoniranja  pojedinih  armiranobetonskih  konstrukcija. Postavljene skele služe  za  izvedbu svih  radova na objektu te je u jediničnoj cijeni skele, ako drugačije nije navedeno, angažiranje skele za trajanja cjelokupnih radova po ovom troškovniku. </a:t>
          </a:r>
        </a:p>
        <a:p>
          <a:pPr algn="l" rtl="0">
            <a:defRPr sz="1000"/>
          </a:pPr>
          <a:endParaRPr lang="vi-VN" sz="1000" b="0" i="0" u="none" strike="noStrike" baseline="0">
            <a:solidFill>
              <a:srgbClr val="000000"/>
            </a:solidFill>
            <a:latin typeface="Calibri" pitchFamily="34" charset="0"/>
            <a:cs typeface="Calibri" pitchFamily="34" charset="0"/>
          </a:endParaRPr>
        </a:p>
        <a:p>
          <a:pPr algn="l" rtl="0">
            <a:defRPr sz="1000"/>
          </a:pPr>
          <a:r>
            <a:rPr lang="vi-VN" sz="1000" b="0" i="0" u="none" strike="noStrike" baseline="0">
              <a:solidFill>
                <a:srgbClr val="000000"/>
              </a:solidFill>
              <a:latin typeface="Calibri" pitchFamily="34" charset="0"/>
              <a:cs typeface="Calibri" pitchFamily="34" charset="0"/>
            </a:rPr>
            <a:t>h) Faktori</a:t>
          </a:r>
        </a:p>
        <a:p>
          <a:pPr algn="l" rtl="0">
            <a:defRPr sz="1000"/>
          </a:pPr>
          <a:r>
            <a:rPr lang="vi-VN" sz="1000" b="0" i="0" u="none" strike="noStrike" baseline="0">
              <a:solidFill>
                <a:srgbClr val="000000"/>
              </a:solidFill>
              <a:latin typeface="Calibri" pitchFamily="34" charset="0"/>
              <a:cs typeface="Calibri" pitchFamily="34" charset="0"/>
            </a:rPr>
            <a:t>U  jediničnu  cijenu  radne  snage  izvoditelj  ima  pravo  zaračunati  faktor  po postojećim  propisima  i  privrednim  instrumentima. </a:t>
          </a:r>
        </a:p>
        <a:p>
          <a:pPr algn="l" rtl="0">
            <a:defRPr sz="1000"/>
          </a:pPr>
          <a:r>
            <a:rPr lang="vi-VN" sz="1000" b="0" i="0" u="none" strike="noStrike" baseline="0">
              <a:solidFill>
                <a:srgbClr val="000000"/>
              </a:solidFill>
              <a:latin typeface="Calibri" pitchFamily="34" charset="0"/>
              <a:cs typeface="Calibri" pitchFamily="34" charset="0"/>
            </a:rPr>
            <a:t>Izvoditelj  će  faktorom  obuhvatiti  i  slijedeće  radove, koji  se  neće  zasebno  platiti:</a:t>
          </a:r>
        </a:p>
        <a:p>
          <a:pPr algn="l" rtl="0">
            <a:defRPr sz="1000"/>
          </a:pPr>
          <a:r>
            <a:rPr lang="vi-VN" sz="1000" b="0" i="0" u="none" strike="noStrike" baseline="0">
              <a:solidFill>
                <a:srgbClr val="000000"/>
              </a:solidFill>
              <a:latin typeface="Calibri" pitchFamily="34" charset="0"/>
              <a:cs typeface="Calibri" pitchFamily="34" charset="0"/>
            </a:rPr>
            <a:t>· kompletnu  režiju  gradilišta;</a:t>
          </a:r>
        </a:p>
        <a:p>
          <a:pPr algn="l" rtl="0">
            <a:defRPr sz="1000"/>
          </a:pPr>
          <a:r>
            <a:rPr lang="vi-VN" sz="1000" b="0" i="0" u="none" strike="noStrike" baseline="0">
              <a:solidFill>
                <a:srgbClr val="000000"/>
              </a:solidFill>
              <a:latin typeface="Calibri" pitchFamily="34" charset="0"/>
              <a:cs typeface="Calibri" pitchFamily="34" charset="0"/>
            </a:rPr>
            <a:t>· nalaganje  temelja  prije  iskopa  nanosne  skele; </a:t>
          </a:r>
        </a:p>
        <a:p>
          <a:pPr algn="l" rtl="0">
            <a:defRPr sz="1000"/>
          </a:pPr>
          <a:r>
            <a:rPr lang="vi-VN" sz="1000" b="0" i="0" u="none" strike="noStrike" baseline="0">
              <a:solidFill>
                <a:srgbClr val="000000"/>
              </a:solidFill>
              <a:latin typeface="Calibri" pitchFamily="34" charset="0"/>
              <a:cs typeface="Calibri" pitchFamily="34" charset="0"/>
            </a:rPr>
            <a:t>· sva  ispitivanja  materijala:</a:t>
          </a:r>
        </a:p>
        <a:p>
          <a:pPr algn="l" rtl="0">
            <a:defRPr sz="1000"/>
          </a:pPr>
          <a:r>
            <a:rPr lang="vi-VN" sz="1000" b="0" i="0" u="none" strike="noStrike" baseline="0">
              <a:solidFill>
                <a:srgbClr val="000000"/>
              </a:solidFill>
              <a:latin typeface="Calibri" pitchFamily="34" charset="0"/>
              <a:cs typeface="Calibri" pitchFamily="34" charset="0"/>
            </a:rPr>
            <a:t>· uskladištenje  materijala  i  elemenata  za  obrtničke i  instalaterske  radove  do njihove  ugradbe;</a:t>
          </a:r>
        </a:p>
        <a:p>
          <a:pPr algn="l" rtl="0">
            <a:defRPr sz="1000"/>
          </a:pPr>
          <a:r>
            <a:rPr lang="vi-VN" sz="1000" b="0" i="0" u="none" strike="noStrike" baseline="0">
              <a:solidFill>
                <a:srgbClr val="000000"/>
              </a:solidFill>
              <a:latin typeface="Calibri" pitchFamily="34" charset="0"/>
              <a:cs typeface="Calibri" pitchFamily="34" charset="0"/>
            </a:rPr>
            <a:t>· čišćenje  objekta  tokom  gradnje  tako  da  se radovi mogu  nesmetano  odvijati.</a:t>
          </a:r>
        </a:p>
        <a:p>
          <a:pPr algn="l" rtl="0">
            <a:defRPr sz="1000"/>
          </a:pPr>
          <a:r>
            <a:rPr lang="vi-VN" sz="1000" b="0" i="0" u="none" strike="noStrike" baseline="0">
              <a:solidFill>
                <a:srgbClr val="000000"/>
              </a:solidFill>
              <a:latin typeface="Calibri" pitchFamily="34" charset="0"/>
              <a:cs typeface="Calibri" pitchFamily="34" charset="0"/>
            </a:rPr>
            <a:t> </a:t>
          </a:r>
        </a:p>
      </xdr:txBody>
    </xdr:sp>
    <xdr:clientData/>
  </xdr:twoCellAnchor>
  <xdr:twoCellAnchor>
    <xdr:from>
      <xdr:col>1</xdr:col>
      <xdr:colOff>0</xdr:colOff>
      <xdr:row>168</xdr:row>
      <xdr:rowOff>47625</xdr:rowOff>
    </xdr:from>
    <xdr:to>
      <xdr:col>2</xdr:col>
      <xdr:colOff>0</xdr:colOff>
      <xdr:row>170</xdr:row>
      <xdr:rowOff>1251858</xdr:rowOff>
    </xdr:to>
    <xdr:sp macro="" textlink="">
      <xdr:nvSpPr>
        <xdr:cNvPr id="10" name="Text Box 27">
          <a:extLst>
            <a:ext uri="{FF2B5EF4-FFF2-40B4-BE49-F238E27FC236}">
              <a16:creationId xmlns:a16="http://schemas.microsoft.com/office/drawing/2014/main" id="{00000000-0008-0000-0000-00000A000000}"/>
            </a:ext>
          </a:extLst>
        </xdr:cNvPr>
        <xdr:cNvSpPr txBox="1">
          <a:spLocks noChangeArrowheads="1"/>
        </xdr:cNvSpPr>
      </xdr:nvSpPr>
      <xdr:spPr bwMode="auto">
        <a:xfrm>
          <a:off x="489857" y="71036089"/>
          <a:ext cx="5211536" cy="3694340"/>
        </a:xfrm>
        <a:prstGeom prst="rect">
          <a:avLst/>
        </a:prstGeom>
        <a:noFill/>
        <a:ln w="9525">
          <a:noFill/>
          <a:miter lim="800000"/>
          <a:headEnd/>
          <a:tailEnd/>
        </a:ln>
      </xdr:spPr>
      <xdr:txBody>
        <a:bodyPr vertOverflow="clip" wrap="square" lIns="36576" tIns="27432" rIns="0" bIns="0" anchor="t" upright="1"/>
        <a:lstStyle/>
        <a:p>
          <a:pPr algn="l" rtl="0">
            <a:defRPr sz="1000"/>
          </a:pPr>
          <a:r>
            <a:rPr lang="vi-VN" sz="1000" b="0" i="0" u="none" strike="noStrike" baseline="0">
              <a:solidFill>
                <a:srgbClr val="000000"/>
              </a:solidFill>
              <a:latin typeface="Arial"/>
              <a:cs typeface="Arial"/>
            </a:rPr>
            <a:t>Jedinična  cijena  treba  sadržavati:</a:t>
          </a:r>
        </a:p>
        <a:p>
          <a:pPr algn="l" rtl="0">
            <a:defRPr sz="1000"/>
          </a:pPr>
          <a:r>
            <a:rPr lang="vi-VN" sz="1000" b="0" i="0" u="none" strike="noStrike" baseline="0">
              <a:solidFill>
                <a:srgbClr val="000000"/>
              </a:solidFill>
              <a:latin typeface="Arial"/>
              <a:cs typeface="Arial"/>
            </a:rPr>
            <a:t>· uzimanje  mjera  na  gradnji  za  izvedbu  i  obračun,</a:t>
          </a:r>
        </a:p>
        <a:p>
          <a:pPr algn="l" rtl="0">
            <a:defRPr sz="1000"/>
          </a:pPr>
          <a:r>
            <a:rPr lang="vi-VN" sz="1000" b="0" i="0" u="none" strike="noStrike" baseline="0">
              <a:solidFill>
                <a:srgbClr val="000000"/>
              </a:solidFill>
              <a:latin typeface="Arial"/>
              <a:cs typeface="Arial"/>
            </a:rPr>
            <a:t>· sav  materijal, uključivo  pomoćni,</a:t>
          </a:r>
        </a:p>
        <a:p>
          <a:pPr algn="l" rtl="0">
            <a:defRPr sz="1000"/>
          </a:pPr>
          <a:r>
            <a:rPr lang="vi-VN" sz="1000" b="0" i="0" u="none" strike="noStrike" baseline="0">
              <a:solidFill>
                <a:srgbClr val="000000"/>
              </a:solidFill>
              <a:latin typeface="Arial"/>
              <a:cs typeface="Arial"/>
            </a:rPr>
            <a:t>· sav  rad  na  gradnji  i  u  radionici,</a:t>
          </a:r>
        </a:p>
        <a:p>
          <a:pPr algn="l" rtl="0">
            <a:defRPr sz="1000"/>
          </a:pPr>
          <a:r>
            <a:rPr lang="vi-VN" sz="1000" b="0" i="0" u="none" strike="noStrike" baseline="0">
              <a:solidFill>
                <a:srgbClr val="000000"/>
              </a:solidFill>
              <a:latin typeface="Arial"/>
              <a:cs typeface="Arial"/>
            </a:rPr>
            <a:t>· poduzimanje  mjera TZ  i  drugih  postojećih  propisa,</a:t>
          </a:r>
        </a:p>
        <a:p>
          <a:pPr algn="l" rtl="0">
            <a:defRPr sz="1000"/>
          </a:pPr>
          <a:r>
            <a:rPr lang="vi-VN" sz="1000" b="0" i="0" u="none" strike="noStrike" baseline="0">
              <a:solidFill>
                <a:srgbClr val="000000"/>
              </a:solidFill>
              <a:latin typeface="Arial"/>
              <a:cs typeface="Arial"/>
            </a:rPr>
            <a:t>· dovođenje  plina, struje  i  vode  od  priključka  na  gradilištu  do mjesta  upotrebe,</a:t>
          </a:r>
        </a:p>
        <a:p>
          <a:pPr algn="l" rtl="0">
            <a:defRPr sz="1000"/>
          </a:pPr>
          <a:r>
            <a:rPr lang="vi-VN" sz="1000" b="0" i="0" u="none" strike="noStrike" baseline="0">
              <a:solidFill>
                <a:srgbClr val="000000"/>
              </a:solidFill>
              <a:latin typeface="Arial"/>
              <a:cs typeface="Arial"/>
            </a:rPr>
            <a:t>· transport  materijala  na  gradilište,  uskladištenje  te  doprema na  mjesto  ugradbe,</a:t>
          </a:r>
        </a:p>
        <a:p>
          <a:pPr algn="l" rtl="0">
            <a:defRPr sz="1000"/>
          </a:pPr>
          <a:r>
            <a:rPr lang="vi-VN" sz="1000" b="0" i="0" u="none" strike="noStrike" baseline="0">
              <a:solidFill>
                <a:srgbClr val="000000"/>
              </a:solidFill>
              <a:latin typeface="Arial"/>
              <a:cs typeface="Arial"/>
            </a:rPr>
            <a:t>· osvjetljavanje, grijanje  i  čišćenje  prostorija  za  boravak  i  sanitarija  za  radnike,</a:t>
          </a:r>
        </a:p>
        <a:p>
          <a:pPr algn="l" rtl="0">
            <a:defRPr sz="1000"/>
          </a:pPr>
          <a:r>
            <a:rPr lang="vi-VN" sz="1000" b="0" i="0" u="none" strike="noStrike" baseline="0">
              <a:solidFill>
                <a:srgbClr val="000000"/>
              </a:solidFill>
              <a:latin typeface="Arial"/>
              <a:cs typeface="Arial"/>
            </a:rPr>
            <a:t>· čišćenje  od  otpadaka  nakon  izvršnih  radova,</a:t>
          </a:r>
        </a:p>
        <a:p>
          <a:pPr algn="l" rtl="0">
            <a:defRPr sz="1000"/>
          </a:pPr>
          <a:r>
            <a:rPr lang="vi-VN" sz="1000" b="0" i="0" u="none" strike="noStrike" baseline="0">
              <a:solidFill>
                <a:srgbClr val="000000"/>
              </a:solidFill>
              <a:latin typeface="Arial"/>
              <a:cs typeface="Arial"/>
            </a:rPr>
            <a:t>· zaštita  izvedenih  radova  do  primopredaje,</a:t>
          </a:r>
        </a:p>
        <a:p>
          <a:pPr algn="l" rtl="0">
            <a:defRPr sz="1000"/>
          </a:pPr>
          <a:r>
            <a:rPr lang="vi-VN" sz="1000" b="0" i="0" u="none" strike="noStrike" baseline="0">
              <a:solidFill>
                <a:srgbClr val="000000"/>
              </a:solidFill>
              <a:latin typeface="Arial"/>
              <a:cs typeface="Arial"/>
            </a:rPr>
            <a:t>· korištenje  skela  do  2m  visine  te  kuka, užadi, ljestava,</a:t>
          </a:r>
        </a:p>
        <a:p>
          <a:pPr algn="l" rtl="0">
            <a:defRPr sz="1000"/>
          </a:pPr>
          <a:r>
            <a:rPr lang="vi-VN" sz="1000" b="0" i="0" u="none" strike="noStrike" baseline="0">
              <a:solidFill>
                <a:srgbClr val="000000"/>
              </a:solidFill>
              <a:latin typeface="Arial"/>
              <a:cs typeface="Arial"/>
            </a:rPr>
            <a:t>· označavanje  mjesta  za  štemanje,</a:t>
          </a:r>
        </a:p>
        <a:p>
          <a:pPr algn="l" rtl="0">
            <a:defRPr sz="1000"/>
          </a:pPr>
          <a:r>
            <a:rPr lang="vi-VN" sz="1000" b="0" i="0" u="none" strike="noStrike" baseline="0">
              <a:solidFill>
                <a:srgbClr val="000000"/>
              </a:solidFill>
              <a:latin typeface="Arial"/>
              <a:cs typeface="Arial"/>
            </a:rPr>
            <a:t>· ugradba  obujmica, slivnika  i  sl,</a:t>
          </a:r>
        </a:p>
        <a:p>
          <a:pPr algn="l" rtl="0">
            <a:defRPr sz="1000"/>
          </a:pPr>
          <a:r>
            <a:rPr lang="vi-VN" sz="1000" b="0" i="0" u="none" strike="noStrike" baseline="0">
              <a:solidFill>
                <a:srgbClr val="000000"/>
              </a:solidFill>
              <a:latin typeface="Arial"/>
              <a:cs typeface="Arial"/>
            </a:rPr>
            <a:t>· dobava  i  ugradba  pakni, odnosno  ugradba  limarije  upucavanjem,</a:t>
          </a:r>
        </a:p>
        <a:p>
          <a:pPr algn="l" rtl="0">
            <a:defRPr sz="1000"/>
          </a:pPr>
          <a:r>
            <a:rPr lang="vi-VN" sz="1000" b="0" i="0" u="none" strike="noStrike" baseline="0">
              <a:solidFill>
                <a:srgbClr val="000000"/>
              </a:solidFill>
              <a:latin typeface="Arial"/>
              <a:cs typeface="Arial"/>
            </a:rPr>
            <a:t>· čišćenje  i  minimiziranje  željeznih  dijelova,</a:t>
          </a:r>
        </a:p>
        <a:p>
          <a:pPr algn="l" rtl="0">
            <a:defRPr sz="1000"/>
          </a:pPr>
          <a:r>
            <a:rPr lang="vi-VN" sz="1000" b="0" i="0" u="none" strike="noStrike" baseline="0">
              <a:solidFill>
                <a:srgbClr val="000000"/>
              </a:solidFill>
              <a:latin typeface="Arial"/>
              <a:cs typeface="Arial"/>
            </a:rPr>
            <a:t>· dobava  i  polaganje  podložne  ljepenke.</a:t>
          </a:r>
        </a:p>
        <a:p>
          <a:pPr algn="l" rtl="0">
            <a:defRPr sz="1000"/>
          </a:pPr>
          <a:endParaRPr lang="vi-VN" sz="1000" b="0" i="0" u="none" strike="noStrike" baseline="0">
            <a:solidFill>
              <a:srgbClr val="000000"/>
            </a:solidFill>
            <a:latin typeface="Arial"/>
            <a:cs typeface="Arial"/>
          </a:endParaRPr>
        </a:p>
        <a:p>
          <a:pPr algn="l" rtl="0">
            <a:defRPr sz="1000"/>
          </a:pPr>
          <a:r>
            <a:rPr lang="vi-VN" sz="1000" b="0" i="0" u="none" strike="noStrike" baseline="0">
              <a:solidFill>
                <a:srgbClr val="000000"/>
              </a:solidFill>
              <a:latin typeface="Arial"/>
              <a:cs typeface="Arial"/>
            </a:rPr>
            <a:t>Ovi  opći  uvjeti  mijenjaju  se  ili  nadopunjuju  opisom  pojedine  stavke  troškovnika.</a:t>
          </a:r>
        </a:p>
        <a:p>
          <a:pPr algn="l" rtl="0">
            <a:defRPr sz="1000"/>
          </a:pPr>
          <a:r>
            <a:rPr lang="vi-VN" sz="1000" b="0" i="0" u="none" strike="noStrike" baseline="0">
              <a:solidFill>
                <a:srgbClr val="000000"/>
              </a:solidFill>
              <a:latin typeface="Arial"/>
              <a:cs typeface="Arial"/>
            </a:rPr>
            <a:t>Prije  montaže  na  gradilištu, izvođač  je  dužan  izraditi  razradu  detalja  izrade  odnosno  ugradbe, pridržavajući  se  pravila  dobrog  zanata  i  uvažavajući  klimatske  uvjete  te  dati  ih  na  ovjeru  projektantu  i  nadzornom  organu. Za  atestirane  detalje proizvođača  nije  potrebna  suglasnost  projektanta. </a:t>
          </a:r>
        </a:p>
        <a:p>
          <a:pPr algn="l" rtl="0">
            <a:defRPr sz="1000"/>
          </a:pPr>
          <a:r>
            <a:rPr lang="vi-VN" sz="1000" b="0" i="0" u="none" strike="noStrike" baseline="0">
              <a:solidFill>
                <a:srgbClr val="000000"/>
              </a:solidFill>
              <a:latin typeface="Arial"/>
              <a:cs typeface="Arial"/>
            </a:rPr>
            <a:t>Ovo  se  ne  odnosi  na  posebne  detalje, koji  su  projektom  već definirani.</a:t>
          </a:r>
        </a:p>
        <a:p>
          <a:pPr algn="l" rtl="0">
            <a:defRPr sz="1000"/>
          </a:pPr>
          <a:endParaRPr lang="vi-VN"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64061</xdr:colOff>
      <xdr:row>112</xdr:row>
      <xdr:rowOff>47998</xdr:rowOff>
    </xdr:from>
    <xdr:to>
      <xdr:col>2</xdr:col>
      <xdr:colOff>1692088</xdr:colOff>
      <xdr:row>112</xdr:row>
      <xdr:rowOff>857741</xdr:rowOff>
    </xdr:to>
    <xdr:pic>
      <xdr:nvPicPr>
        <xdr:cNvPr id="4" name="Picture 3">
          <a:extLst>
            <a:ext uri="{FF2B5EF4-FFF2-40B4-BE49-F238E27FC236}">
              <a16:creationId xmlns:a16="http://schemas.microsoft.com/office/drawing/2014/main" id="{5EFFE798-76D4-4345-A4E2-463F90785AC7}"/>
            </a:ext>
          </a:extLst>
        </xdr:cNvPr>
        <xdr:cNvPicPr>
          <a:picLocks noChangeAspect="1"/>
        </xdr:cNvPicPr>
      </xdr:nvPicPr>
      <xdr:blipFill>
        <a:blip xmlns:r="http://schemas.openxmlformats.org/officeDocument/2006/relationships" r:embed="rId1"/>
        <a:stretch>
          <a:fillRect/>
        </a:stretch>
      </xdr:blipFill>
      <xdr:spPr>
        <a:xfrm rot="5400000">
          <a:off x="910232" y="58503356"/>
          <a:ext cx="809743" cy="1628027"/>
        </a:xfrm>
        <a:prstGeom prst="rect">
          <a:avLst/>
        </a:prstGeom>
      </xdr:spPr>
    </xdr:pic>
    <xdr:clientData/>
  </xdr:twoCellAnchor>
  <xdr:twoCellAnchor editAs="oneCell">
    <xdr:from>
      <xdr:col>2</xdr:col>
      <xdr:colOff>67235</xdr:colOff>
      <xdr:row>115</xdr:row>
      <xdr:rowOff>51919</xdr:rowOff>
    </xdr:from>
    <xdr:to>
      <xdr:col>2</xdr:col>
      <xdr:colOff>2382383</xdr:colOff>
      <xdr:row>115</xdr:row>
      <xdr:rowOff>459440</xdr:rowOff>
    </xdr:to>
    <xdr:pic>
      <xdr:nvPicPr>
        <xdr:cNvPr id="5" name="Picture 4">
          <a:extLst>
            <a:ext uri="{FF2B5EF4-FFF2-40B4-BE49-F238E27FC236}">
              <a16:creationId xmlns:a16="http://schemas.microsoft.com/office/drawing/2014/main" id="{B88A0E79-D182-409B-B4C0-F4A66A062834}"/>
            </a:ext>
          </a:extLst>
        </xdr:cNvPr>
        <xdr:cNvPicPr>
          <a:picLocks noChangeAspect="1"/>
        </xdr:cNvPicPr>
      </xdr:nvPicPr>
      <xdr:blipFill>
        <a:blip xmlns:r="http://schemas.openxmlformats.org/officeDocument/2006/relationships" r:embed="rId2"/>
        <a:stretch>
          <a:fillRect/>
        </a:stretch>
      </xdr:blipFill>
      <xdr:spPr>
        <a:xfrm rot="10800000">
          <a:off x="504264" y="60451625"/>
          <a:ext cx="2307528" cy="407521"/>
        </a:xfrm>
        <a:prstGeom prst="rect">
          <a:avLst/>
        </a:prstGeom>
      </xdr:spPr>
    </xdr:pic>
    <xdr:clientData/>
  </xdr:twoCellAnchor>
  <xdr:twoCellAnchor editAs="oneCell">
    <xdr:from>
      <xdr:col>2</xdr:col>
      <xdr:colOff>110024</xdr:colOff>
      <xdr:row>118</xdr:row>
      <xdr:rowOff>58063</xdr:rowOff>
    </xdr:from>
    <xdr:to>
      <xdr:col>2</xdr:col>
      <xdr:colOff>1653966</xdr:colOff>
      <xdr:row>118</xdr:row>
      <xdr:rowOff>817805</xdr:rowOff>
    </xdr:to>
    <xdr:pic>
      <xdr:nvPicPr>
        <xdr:cNvPr id="6" name="Picture 5">
          <a:extLst>
            <a:ext uri="{FF2B5EF4-FFF2-40B4-BE49-F238E27FC236}">
              <a16:creationId xmlns:a16="http://schemas.microsoft.com/office/drawing/2014/main" id="{5DF86000-A77F-4CC6-96FF-C9898D7FE301}"/>
            </a:ext>
          </a:extLst>
        </xdr:cNvPr>
        <xdr:cNvPicPr>
          <a:picLocks noChangeAspect="1"/>
        </xdr:cNvPicPr>
      </xdr:nvPicPr>
      <xdr:blipFill>
        <a:blip xmlns:r="http://schemas.openxmlformats.org/officeDocument/2006/relationships" r:embed="rId3"/>
        <a:stretch>
          <a:fillRect/>
        </a:stretch>
      </xdr:blipFill>
      <xdr:spPr>
        <a:xfrm rot="10800000">
          <a:off x="547053" y="61578357"/>
          <a:ext cx="1543942" cy="771172"/>
        </a:xfrm>
        <a:prstGeom prst="rect">
          <a:avLst/>
        </a:prstGeom>
      </xdr:spPr>
    </xdr:pic>
    <xdr:clientData/>
  </xdr:twoCellAnchor>
  <xdr:twoCellAnchor editAs="oneCell">
    <xdr:from>
      <xdr:col>2</xdr:col>
      <xdr:colOff>120101</xdr:colOff>
      <xdr:row>122</xdr:row>
      <xdr:rowOff>47988</xdr:rowOff>
    </xdr:from>
    <xdr:to>
      <xdr:col>2</xdr:col>
      <xdr:colOff>1425506</xdr:colOff>
      <xdr:row>122</xdr:row>
      <xdr:rowOff>822069</xdr:rowOff>
    </xdr:to>
    <xdr:pic>
      <xdr:nvPicPr>
        <xdr:cNvPr id="7" name="Picture 6">
          <a:extLst>
            <a:ext uri="{FF2B5EF4-FFF2-40B4-BE49-F238E27FC236}">
              <a16:creationId xmlns:a16="http://schemas.microsoft.com/office/drawing/2014/main" id="{82E0F092-94B5-4A35-B02F-D1D354ACD8B9}"/>
            </a:ext>
          </a:extLst>
        </xdr:cNvPr>
        <xdr:cNvPicPr>
          <a:picLocks noChangeAspect="1"/>
        </xdr:cNvPicPr>
      </xdr:nvPicPr>
      <xdr:blipFill>
        <a:blip xmlns:r="http://schemas.openxmlformats.org/officeDocument/2006/relationships" r:embed="rId4" cstate="print"/>
        <a:stretch>
          <a:fillRect/>
        </a:stretch>
      </xdr:blipFill>
      <xdr:spPr>
        <a:xfrm rot="5400000">
          <a:off x="818029" y="63279618"/>
          <a:ext cx="774081" cy="1295880"/>
        </a:xfrm>
        <a:prstGeom prst="rect">
          <a:avLst/>
        </a:prstGeom>
      </xdr:spPr>
    </xdr:pic>
    <xdr:clientData/>
  </xdr:twoCellAnchor>
  <xdr:twoCellAnchor editAs="oneCell">
    <xdr:from>
      <xdr:col>2</xdr:col>
      <xdr:colOff>33617</xdr:colOff>
      <xdr:row>125</xdr:row>
      <xdr:rowOff>53965</xdr:rowOff>
    </xdr:from>
    <xdr:to>
      <xdr:col>2</xdr:col>
      <xdr:colOff>2230194</xdr:colOff>
      <xdr:row>125</xdr:row>
      <xdr:rowOff>593167</xdr:rowOff>
    </xdr:to>
    <xdr:pic>
      <xdr:nvPicPr>
        <xdr:cNvPr id="8" name="Picture 7">
          <a:extLst>
            <a:ext uri="{FF2B5EF4-FFF2-40B4-BE49-F238E27FC236}">
              <a16:creationId xmlns:a16="http://schemas.microsoft.com/office/drawing/2014/main" id="{53CEAD58-55C9-40D2-8EF8-59DC9226FE93}"/>
            </a:ext>
          </a:extLst>
        </xdr:cNvPr>
        <xdr:cNvPicPr>
          <a:picLocks noChangeAspect="1"/>
        </xdr:cNvPicPr>
      </xdr:nvPicPr>
      <xdr:blipFill>
        <a:blip xmlns:r="http://schemas.openxmlformats.org/officeDocument/2006/relationships" r:embed="rId5"/>
        <a:stretch>
          <a:fillRect/>
        </a:stretch>
      </xdr:blipFill>
      <xdr:spPr>
        <a:xfrm>
          <a:off x="470646" y="65003259"/>
          <a:ext cx="2185147" cy="539202"/>
        </a:xfrm>
        <a:prstGeom prst="rect">
          <a:avLst/>
        </a:prstGeom>
      </xdr:spPr>
    </xdr:pic>
    <xdr:clientData/>
  </xdr:twoCellAnchor>
  <xdr:twoCellAnchor editAs="oneCell">
    <xdr:from>
      <xdr:col>2</xdr:col>
      <xdr:colOff>69769</xdr:colOff>
      <xdr:row>128</xdr:row>
      <xdr:rowOff>31085</xdr:rowOff>
    </xdr:from>
    <xdr:to>
      <xdr:col>2</xdr:col>
      <xdr:colOff>1578350</xdr:colOff>
      <xdr:row>128</xdr:row>
      <xdr:rowOff>626858</xdr:rowOff>
    </xdr:to>
    <xdr:pic>
      <xdr:nvPicPr>
        <xdr:cNvPr id="9" name="Picture 8">
          <a:extLst>
            <a:ext uri="{FF2B5EF4-FFF2-40B4-BE49-F238E27FC236}">
              <a16:creationId xmlns:a16="http://schemas.microsoft.com/office/drawing/2014/main" id="{921337A7-69B9-4518-8A94-6163FF1D228C}"/>
            </a:ext>
          </a:extLst>
        </xdr:cNvPr>
        <xdr:cNvPicPr>
          <a:picLocks noChangeAspect="1"/>
        </xdr:cNvPicPr>
      </xdr:nvPicPr>
      <xdr:blipFill>
        <a:blip xmlns:r="http://schemas.openxmlformats.org/officeDocument/2006/relationships" r:embed="rId6"/>
        <a:stretch>
          <a:fillRect/>
        </a:stretch>
      </xdr:blipFill>
      <xdr:spPr>
        <a:xfrm>
          <a:off x="506798" y="66190614"/>
          <a:ext cx="1499056" cy="607203"/>
        </a:xfrm>
        <a:prstGeom prst="rect">
          <a:avLst/>
        </a:prstGeom>
      </xdr:spPr>
    </xdr:pic>
    <xdr:clientData/>
  </xdr:twoCellAnchor>
  <xdr:twoCellAnchor editAs="oneCell">
    <xdr:from>
      <xdr:col>2</xdr:col>
      <xdr:colOff>61258</xdr:colOff>
      <xdr:row>131</xdr:row>
      <xdr:rowOff>17183</xdr:rowOff>
    </xdr:from>
    <xdr:to>
      <xdr:col>2</xdr:col>
      <xdr:colOff>1503971</xdr:colOff>
      <xdr:row>131</xdr:row>
      <xdr:rowOff>588676</xdr:rowOff>
    </xdr:to>
    <xdr:pic>
      <xdr:nvPicPr>
        <xdr:cNvPr id="10" name="Picture 9">
          <a:extLst>
            <a:ext uri="{FF2B5EF4-FFF2-40B4-BE49-F238E27FC236}">
              <a16:creationId xmlns:a16="http://schemas.microsoft.com/office/drawing/2014/main" id="{4A918DE5-8540-4E54-B6EB-625CFF91E13D}"/>
            </a:ext>
          </a:extLst>
        </xdr:cNvPr>
        <xdr:cNvPicPr>
          <a:picLocks noChangeAspect="1"/>
        </xdr:cNvPicPr>
      </xdr:nvPicPr>
      <xdr:blipFill>
        <a:blip xmlns:r="http://schemas.openxmlformats.org/officeDocument/2006/relationships" r:embed="rId7"/>
        <a:stretch>
          <a:fillRect/>
        </a:stretch>
      </xdr:blipFill>
      <xdr:spPr>
        <a:xfrm>
          <a:off x="498287" y="67577448"/>
          <a:ext cx="1442713" cy="579113"/>
        </a:xfrm>
        <a:prstGeom prst="rect">
          <a:avLst/>
        </a:prstGeom>
      </xdr:spPr>
    </xdr:pic>
    <xdr:clientData/>
  </xdr:twoCellAnchor>
  <xdr:twoCellAnchor editAs="oneCell">
    <xdr:from>
      <xdr:col>2</xdr:col>
      <xdr:colOff>70425</xdr:colOff>
      <xdr:row>134</xdr:row>
      <xdr:rowOff>52839</xdr:rowOff>
    </xdr:from>
    <xdr:to>
      <xdr:col>2</xdr:col>
      <xdr:colOff>1502245</xdr:colOff>
      <xdr:row>134</xdr:row>
      <xdr:rowOff>626506</xdr:rowOff>
    </xdr:to>
    <xdr:pic>
      <xdr:nvPicPr>
        <xdr:cNvPr id="11" name="Picture 10">
          <a:extLst>
            <a:ext uri="{FF2B5EF4-FFF2-40B4-BE49-F238E27FC236}">
              <a16:creationId xmlns:a16="http://schemas.microsoft.com/office/drawing/2014/main" id="{B7808E2B-E2F1-47B1-AD34-7D8C2B4DB3BB}"/>
            </a:ext>
          </a:extLst>
        </xdr:cNvPr>
        <xdr:cNvPicPr>
          <a:picLocks noChangeAspect="1"/>
        </xdr:cNvPicPr>
      </xdr:nvPicPr>
      <xdr:blipFill>
        <a:blip xmlns:r="http://schemas.openxmlformats.org/officeDocument/2006/relationships" r:embed="rId8" cstate="print"/>
        <a:stretch>
          <a:fillRect/>
        </a:stretch>
      </xdr:blipFill>
      <xdr:spPr>
        <a:xfrm>
          <a:off x="507454" y="68800927"/>
          <a:ext cx="1431820" cy="564142"/>
        </a:xfrm>
        <a:prstGeom prst="rect">
          <a:avLst/>
        </a:prstGeom>
      </xdr:spPr>
    </xdr:pic>
    <xdr:clientData/>
  </xdr:twoCellAnchor>
  <xdr:twoCellAnchor editAs="oneCell">
    <xdr:from>
      <xdr:col>2</xdr:col>
      <xdr:colOff>78442</xdr:colOff>
      <xdr:row>137</xdr:row>
      <xdr:rowOff>44824</xdr:rowOff>
    </xdr:from>
    <xdr:to>
      <xdr:col>2</xdr:col>
      <xdr:colOff>1622384</xdr:colOff>
      <xdr:row>137</xdr:row>
      <xdr:rowOff>815996</xdr:rowOff>
    </xdr:to>
    <xdr:pic>
      <xdr:nvPicPr>
        <xdr:cNvPr id="12" name="Picture 11">
          <a:extLst>
            <a:ext uri="{FF2B5EF4-FFF2-40B4-BE49-F238E27FC236}">
              <a16:creationId xmlns:a16="http://schemas.microsoft.com/office/drawing/2014/main" id="{09360E60-6C0F-4CF6-B4BC-8C52A13F8078}"/>
            </a:ext>
          </a:extLst>
        </xdr:cNvPr>
        <xdr:cNvPicPr>
          <a:picLocks noChangeAspect="1"/>
        </xdr:cNvPicPr>
      </xdr:nvPicPr>
      <xdr:blipFill>
        <a:blip xmlns:r="http://schemas.openxmlformats.org/officeDocument/2006/relationships" r:embed="rId3"/>
        <a:stretch>
          <a:fillRect/>
        </a:stretch>
      </xdr:blipFill>
      <xdr:spPr>
        <a:xfrm rot="10800000">
          <a:off x="515471" y="70160030"/>
          <a:ext cx="1543942" cy="771172"/>
        </a:xfrm>
        <a:prstGeom prst="rect">
          <a:avLst/>
        </a:prstGeom>
      </xdr:spPr>
    </xdr:pic>
    <xdr:clientData/>
  </xdr:twoCellAnchor>
  <xdr:twoCellAnchor editAs="oneCell">
    <xdr:from>
      <xdr:col>2</xdr:col>
      <xdr:colOff>80165</xdr:colOff>
      <xdr:row>140</xdr:row>
      <xdr:rowOff>43099</xdr:rowOff>
    </xdr:from>
    <xdr:to>
      <xdr:col>2</xdr:col>
      <xdr:colOff>1543794</xdr:colOff>
      <xdr:row>140</xdr:row>
      <xdr:rowOff>837824</xdr:rowOff>
    </xdr:to>
    <xdr:pic>
      <xdr:nvPicPr>
        <xdr:cNvPr id="13" name="Picture 12">
          <a:extLst>
            <a:ext uri="{FF2B5EF4-FFF2-40B4-BE49-F238E27FC236}">
              <a16:creationId xmlns:a16="http://schemas.microsoft.com/office/drawing/2014/main" id="{37CE95AC-4C50-4256-80E5-C7E4CA60FFAB}"/>
            </a:ext>
          </a:extLst>
        </xdr:cNvPr>
        <xdr:cNvPicPr>
          <a:picLocks noChangeAspect="1"/>
        </xdr:cNvPicPr>
      </xdr:nvPicPr>
      <xdr:blipFill>
        <a:blip xmlns:r="http://schemas.openxmlformats.org/officeDocument/2006/relationships" r:embed="rId9"/>
        <a:stretch>
          <a:fillRect/>
        </a:stretch>
      </xdr:blipFill>
      <xdr:spPr>
        <a:xfrm>
          <a:off x="517194" y="71715923"/>
          <a:ext cx="1463629" cy="794725"/>
        </a:xfrm>
        <a:prstGeom prst="rect">
          <a:avLst/>
        </a:prstGeom>
      </xdr:spPr>
    </xdr:pic>
    <xdr:clientData/>
  </xdr:twoCellAnchor>
  <xdr:twoCellAnchor editAs="oneCell">
    <xdr:from>
      <xdr:col>2</xdr:col>
      <xdr:colOff>61215</xdr:colOff>
      <xdr:row>143</xdr:row>
      <xdr:rowOff>39639</xdr:rowOff>
    </xdr:from>
    <xdr:to>
      <xdr:col>2</xdr:col>
      <xdr:colOff>1505025</xdr:colOff>
      <xdr:row>143</xdr:row>
      <xdr:rowOff>724198</xdr:rowOff>
    </xdr:to>
    <xdr:pic>
      <xdr:nvPicPr>
        <xdr:cNvPr id="14" name="Picture 13">
          <a:extLst>
            <a:ext uri="{FF2B5EF4-FFF2-40B4-BE49-F238E27FC236}">
              <a16:creationId xmlns:a16="http://schemas.microsoft.com/office/drawing/2014/main" id="{DA9167D9-8C8F-4247-9E4E-055A01A2A4F1}"/>
            </a:ext>
          </a:extLst>
        </xdr:cNvPr>
        <xdr:cNvPicPr>
          <a:picLocks noChangeAspect="1"/>
        </xdr:cNvPicPr>
      </xdr:nvPicPr>
      <xdr:blipFill>
        <a:blip xmlns:r="http://schemas.openxmlformats.org/officeDocument/2006/relationships" r:embed="rId10" cstate="print"/>
        <a:stretch>
          <a:fillRect/>
        </a:stretch>
      </xdr:blipFill>
      <xdr:spPr>
        <a:xfrm>
          <a:off x="498244" y="73326110"/>
          <a:ext cx="1436190" cy="684559"/>
        </a:xfrm>
        <a:prstGeom prst="rect">
          <a:avLst/>
        </a:prstGeom>
      </xdr:spPr>
    </xdr:pic>
    <xdr:clientData/>
  </xdr:twoCellAnchor>
  <xdr:twoCellAnchor editAs="oneCell">
    <xdr:from>
      <xdr:col>2</xdr:col>
      <xdr:colOff>0</xdr:colOff>
      <xdr:row>157</xdr:row>
      <xdr:rowOff>0</xdr:rowOff>
    </xdr:from>
    <xdr:to>
      <xdr:col>2</xdr:col>
      <xdr:colOff>1622312</xdr:colOff>
      <xdr:row>157</xdr:row>
      <xdr:rowOff>815458</xdr:rowOff>
    </xdr:to>
    <xdr:pic>
      <xdr:nvPicPr>
        <xdr:cNvPr id="15" name="Picture 14">
          <a:extLst>
            <a:ext uri="{FF2B5EF4-FFF2-40B4-BE49-F238E27FC236}">
              <a16:creationId xmlns:a16="http://schemas.microsoft.com/office/drawing/2014/main" id="{D25965B0-E44C-4697-8E2D-E5673D35B830}"/>
            </a:ext>
          </a:extLst>
        </xdr:cNvPr>
        <xdr:cNvPicPr>
          <a:picLocks noChangeAspect="1"/>
        </xdr:cNvPicPr>
      </xdr:nvPicPr>
      <xdr:blipFill>
        <a:blip xmlns:r="http://schemas.openxmlformats.org/officeDocument/2006/relationships" r:embed="rId1"/>
        <a:stretch>
          <a:fillRect/>
        </a:stretch>
      </xdr:blipFill>
      <xdr:spPr>
        <a:xfrm rot="5400000">
          <a:off x="846171" y="78827652"/>
          <a:ext cx="809743" cy="1628027"/>
        </a:xfrm>
        <a:prstGeom prst="rect">
          <a:avLst/>
        </a:prstGeom>
      </xdr:spPr>
    </xdr:pic>
    <xdr:clientData/>
  </xdr:twoCellAnchor>
  <xdr:twoCellAnchor editAs="oneCell">
    <xdr:from>
      <xdr:col>2</xdr:col>
      <xdr:colOff>67235</xdr:colOff>
      <xdr:row>160</xdr:row>
      <xdr:rowOff>49763</xdr:rowOff>
    </xdr:from>
    <xdr:to>
      <xdr:col>2</xdr:col>
      <xdr:colOff>1941467</xdr:colOff>
      <xdr:row>160</xdr:row>
      <xdr:rowOff>668770</xdr:rowOff>
    </xdr:to>
    <xdr:pic>
      <xdr:nvPicPr>
        <xdr:cNvPr id="16" name="Picture 15">
          <a:extLst>
            <a:ext uri="{FF2B5EF4-FFF2-40B4-BE49-F238E27FC236}">
              <a16:creationId xmlns:a16="http://schemas.microsoft.com/office/drawing/2014/main" id="{6A4BF64C-398E-48E2-ADB9-DC991032224B}"/>
            </a:ext>
          </a:extLst>
        </xdr:cNvPr>
        <xdr:cNvPicPr>
          <a:picLocks noChangeAspect="1"/>
        </xdr:cNvPicPr>
      </xdr:nvPicPr>
      <xdr:blipFill>
        <a:blip xmlns:r="http://schemas.openxmlformats.org/officeDocument/2006/relationships" r:embed="rId11" cstate="print"/>
        <a:stretch>
          <a:fillRect/>
        </a:stretch>
      </xdr:blipFill>
      <xdr:spPr>
        <a:xfrm rot="5400000">
          <a:off x="1135686" y="80201547"/>
          <a:ext cx="611387" cy="1874232"/>
        </a:xfrm>
        <a:prstGeom prst="rect">
          <a:avLst/>
        </a:prstGeom>
      </xdr:spPr>
    </xdr:pic>
    <xdr:clientData/>
  </xdr:twoCellAnchor>
  <xdr:twoCellAnchor editAs="oneCell">
    <xdr:from>
      <xdr:col>2</xdr:col>
      <xdr:colOff>59018</xdr:colOff>
      <xdr:row>201</xdr:row>
      <xdr:rowOff>14197</xdr:rowOff>
    </xdr:from>
    <xdr:to>
      <xdr:col>2</xdr:col>
      <xdr:colOff>1291665</xdr:colOff>
      <xdr:row>201</xdr:row>
      <xdr:rowOff>2149293</xdr:rowOff>
    </xdr:to>
    <xdr:pic>
      <xdr:nvPicPr>
        <xdr:cNvPr id="17" name="Picture 16">
          <a:extLst>
            <a:ext uri="{FF2B5EF4-FFF2-40B4-BE49-F238E27FC236}">
              <a16:creationId xmlns:a16="http://schemas.microsoft.com/office/drawing/2014/main" id="{AC12F4EA-C261-4A32-95A4-968539FCCD1F}"/>
            </a:ext>
          </a:extLst>
        </xdr:cNvPr>
        <xdr:cNvPicPr>
          <a:picLocks noChangeAspect="1"/>
        </xdr:cNvPicPr>
      </xdr:nvPicPr>
      <xdr:blipFill>
        <a:blip xmlns:r="http://schemas.openxmlformats.org/officeDocument/2006/relationships" r:embed="rId12" cstate="print"/>
        <a:stretch>
          <a:fillRect/>
        </a:stretch>
      </xdr:blipFill>
      <xdr:spPr>
        <a:xfrm>
          <a:off x="496047" y="97012315"/>
          <a:ext cx="1232647" cy="2135096"/>
        </a:xfrm>
        <a:prstGeom prst="rect">
          <a:avLst/>
        </a:prstGeom>
      </xdr:spPr>
    </xdr:pic>
    <xdr:clientData/>
  </xdr:twoCellAnchor>
  <xdr:twoCellAnchor editAs="oneCell">
    <xdr:from>
      <xdr:col>2</xdr:col>
      <xdr:colOff>67236</xdr:colOff>
      <xdr:row>199</xdr:row>
      <xdr:rowOff>67235</xdr:rowOff>
    </xdr:from>
    <xdr:to>
      <xdr:col>2</xdr:col>
      <xdr:colOff>2400658</xdr:colOff>
      <xdr:row>199</xdr:row>
      <xdr:rowOff>1658695</xdr:rowOff>
    </xdr:to>
    <xdr:pic>
      <xdr:nvPicPr>
        <xdr:cNvPr id="19" name="Picture 18">
          <a:extLst>
            <a:ext uri="{FF2B5EF4-FFF2-40B4-BE49-F238E27FC236}">
              <a16:creationId xmlns:a16="http://schemas.microsoft.com/office/drawing/2014/main" id="{BA551550-E129-4588-B321-5AA4745C4623}"/>
            </a:ext>
          </a:extLst>
        </xdr:cNvPr>
        <xdr:cNvPicPr>
          <a:picLocks noChangeAspect="1"/>
        </xdr:cNvPicPr>
      </xdr:nvPicPr>
      <xdr:blipFill>
        <a:blip xmlns:r="http://schemas.openxmlformats.org/officeDocument/2006/relationships" r:embed="rId13" cstate="print"/>
        <a:stretch>
          <a:fillRect/>
        </a:stretch>
      </xdr:blipFill>
      <xdr:spPr>
        <a:xfrm>
          <a:off x="504265" y="96415411"/>
          <a:ext cx="2333422" cy="1580030"/>
        </a:xfrm>
        <a:prstGeom prst="rect">
          <a:avLst/>
        </a:prstGeom>
      </xdr:spPr>
    </xdr:pic>
    <xdr:clientData/>
  </xdr:twoCellAnchor>
  <xdr:twoCellAnchor editAs="oneCell">
    <xdr:from>
      <xdr:col>2</xdr:col>
      <xdr:colOff>78440</xdr:colOff>
      <xdr:row>211</xdr:row>
      <xdr:rowOff>33617</xdr:rowOff>
    </xdr:from>
    <xdr:to>
      <xdr:col>2</xdr:col>
      <xdr:colOff>1541877</xdr:colOff>
      <xdr:row>211</xdr:row>
      <xdr:rowOff>1085180</xdr:rowOff>
    </xdr:to>
    <xdr:pic>
      <xdr:nvPicPr>
        <xdr:cNvPr id="20" name="Picture 19">
          <a:extLst>
            <a:ext uri="{FF2B5EF4-FFF2-40B4-BE49-F238E27FC236}">
              <a16:creationId xmlns:a16="http://schemas.microsoft.com/office/drawing/2014/main" id="{498F993F-8808-4A72-BE7F-BDEA19BA6E4C}"/>
            </a:ext>
          </a:extLst>
        </xdr:cNvPr>
        <xdr:cNvPicPr>
          <a:picLocks noChangeAspect="1"/>
        </xdr:cNvPicPr>
      </xdr:nvPicPr>
      <xdr:blipFill>
        <a:blip xmlns:r="http://schemas.openxmlformats.org/officeDocument/2006/relationships" r:embed="rId14" cstate="print"/>
        <a:stretch>
          <a:fillRect/>
        </a:stretch>
      </xdr:blipFill>
      <xdr:spPr>
        <a:xfrm>
          <a:off x="515469" y="104416411"/>
          <a:ext cx="1478677" cy="10629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140804</xdr:colOff>
      <xdr:row>71</xdr:row>
      <xdr:rowOff>66262</xdr:rowOff>
    </xdr:from>
    <xdr:to>
      <xdr:col>2</xdr:col>
      <xdr:colOff>2269435</xdr:colOff>
      <xdr:row>71</xdr:row>
      <xdr:rowOff>1351448</xdr:rowOff>
    </xdr:to>
    <xdr:pic>
      <xdr:nvPicPr>
        <xdr:cNvPr id="13" name="Picture 12">
          <a:extLst>
            <a:ext uri="{FF2B5EF4-FFF2-40B4-BE49-F238E27FC236}">
              <a16:creationId xmlns:a16="http://schemas.microsoft.com/office/drawing/2014/main" id="{C50569E4-0277-48AC-A85D-8651A062196F}"/>
            </a:ext>
          </a:extLst>
        </xdr:cNvPr>
        <xdr:cNvPicPr>
          <a:picLocks noChangeAspect="1"/>
        </xdr:cNvPicPr>
      </xdr:nvPicPr>
      <xdr:blipFill>
        <a:blip xmlns:r="http://schemas.openxmlformats.org/officeDocument/2006/relationships" r:embed="rId1" cstate="print"/>
        <a:stretch>
          <a:fillRect/>
        </a:stretch>
      </xdr:blipFill>
      <xdr:spPr>
        <a:xfrm>
          <a:off x="579782" y="11628784"/>
          <a:ext cx="2128631" cy="1292806"/>
        </a:xfrm>
        <a:prstGeom prst="rect">
          <a:avLst/>
        </a:prstGeom>
      </xdr:spPr>
    </xdr:pic>
    <xdr:clientData/>
  </xdr:twoCellAnchor>
  <xdr:twoCellAnchor editAs="oneCell">
    <xdr:from>
      <xdr:col>2</xdr:col>
      <xdr:colOff>24849</xdr:colOff>
      <xdr:row>76</xdr:row>
      <xdr:rowOff>49699</xdr:rowOff>
    </xdr:from>
    <xdr:to>
      <xdr:col>2</xdr:col>
      <xdr:colOff>2054088</xdr:colOff>
      <xdr:row>76</xdr:row>
      <xdr:rowOff>1637087</xdr:rowOff>
    </xdr:to>
    <xdr:pic>
      <xdr:nvPicPr>
        <xdr:cNvPr id="14" name="Picture 13">
          <a:extLst>
            <a:ext uri="{FF2B5EF4-FFF2-40B4-BE49-F238E27FC236}">
              <a16:creationId xmlns:a16="http://schemas.microsoft.com/office/drawing/2014/main" id="{40A2D10A-A562-4097-BFED-263F0185FFD1}"/>
            </a:ext>
          </a:extLst>
        </xdr:cNvPr>
        <xdr:cNvPicPr>
          <a:picLocks noChangeAspect="1"/>
        </xdr:cNvPicPr>
      </xdr:nvPicPr>
      <xdr:blipFill>
        <a:blip xmlns:r="http://schemas.openxmlformats.org/officeDocument/2006/relationships" r:embed="rId2"/>
        <a:stretch>
          <a:fillRect/>
        </a:stretch>
      </xdr:blipFill>
      <xdr:spPr>
        <a:xfrm>
          <a:off x="463827" y="14486286"/>
          <a:ext cx="2029239" cy="1587388"/>
        </a:xfrm>
        <a:prstGeom prst="rect">
          <a:avLst/>
        </a:prstGeom>
      </xdr:spPr>
    </xdr:pic>
    <xdr:clientData/>
  </xdr:twoCellAnchor>
  <xdr:twoCellAnchor editAs="oneCell">
    <xdr:from>
      <xdr:col>2</xdr:col>
      <xdr:colOff>57978</xdr:colOff>
      <xdr:row>80</xdr:row>
      <xdr:rowOff>33127</xdr:rowOff>
    </xdr:from>
    <xdr:to>
      <xdr:col>2</xdr:col>
      <xdr:colOff>1241729</xdr:colOff>
      <xdr:row>80</xdr:row>
      <xdr:rowOff>1656518</xdr:rowOff>
    </xdr:to>
    <xdr:pic>
      <xdr:nvPicPr>
        <xdr:cNvPr id="15" name="Picture 14">
          <a:extLst>
            <a:ext uri="{FF2B5EF4-FFF2-40B4-BE49-F238E27FC236}">
              <a16:creationId xmlns:a16="http://schemas.microsoft.com/office/drawing/2014/main" id="{94FF3123-C585-47E8-A840-DA8C4D94C6A4}"/>
            </a:ext>
          </a:extLst>
        </xdr:cNvPr>
        <xdr:cNvPicPr>
          <a:picLocks noChangeAspect="1"/>
        </xdr:cNvPicPr>
      </xdr:nvPicPr>
      <xdr:blipFill>
        <a:blip xmlns:r="http://schemas.openxmlformats.org/officeDocument/2006/relationships" r:embed="rId3"/>
        <a:stretch>
          <a:fillRect/>
        </a:stretch>
      </xdr:blipFill>
      <xdr:spPr>
        <a:xfrm>
          <a:off x="496956" y="17178127"/>
          <a:ext cx="1189466" cy="1623391"/>
        </a:xfrm>
        <a:prstGeom prst="rect">
          <a:avLst/>
        </a:prstGeom>
      </xdr:spPr>
    </xdr:pic>
    <xdr:clientData/>
  </xdr:twoCellAnchor>
  <xdr:twoCellAnchor editAs="oneCell">
    <xdr:from>
      <xdr:col>2</xdr:col>
      <xdr:colOff>0</xdr:colOff>
      <xdr:row>86</xdr:row>
      <xdr:rowOff>49697</xdr:rowOff>
    </xdr:from>
    <xdr:to>
      <xdr:col>2</xdr:col>
      <xdr:colOff>2113391</xdr:colOff>
      <xdr:row>86</xdr:row>
      <xdr:rowOff>1353933</xdr:rowOff>
    </xdr:to>
    <xdr:pic>
      <xdr:nvPicPr>
        <xdr:cNvPr id="16" name="Picture 15">
          <a:extLst>
            <a:ext uri="{FF2B5EF4-FFF2-40B4-BE49-F238E27FC236}">
              <a16:creationId xmlns:a16="http://schemas.microsoft.com/office/drawing/2014/main" id="{8C5CDCAE-C3CF-41E0-9A60-47823EB50D88}"/>
            </a:ext>
          </a:extLst>
        </xdr:cNvPr>
        <xdr:cNvPicPr>
          <a:picLocks noChangeAspect="1"/>
        </xdr:cNvPicPr>
      </xdr:nvPicPr>
      <xdr:blipFill>
        <a:blip xmlns:r="http://schemas.openxmlformats.org/officeDocument/2006/relationships" r:embed="rId1" cstate="print"/>
        <a:stretch>
          <a:fillRect/>
        </a:stretch>
      </xdr:blipFill>
      <xdr:spPr>
        <a:xfrm>
          <a:off x="438978" y="19836849"/>
          <a:ext cx="2128631" cy="1292806"/>
        </a:xfrm>
        <a:prstGeom prst="rect">
          <a:avLst/>
        </a:prstGeom>
      </xdr:spPr>
    </xdr:pic>
    <xdr:clientData/>
  </xdr:twoCellAnchor>
  <xdr:twoCellAnchor editAs="oneCell">
    <xdr:from>
      <xdr:col>2</xdr:col>
      <xdr:colOff>66264</xdr:colOff>
      <xdr:row>91</xdr:row>
      <xdr:rowOff>41415</xdr:rowOff>
    </xdr:from>
    <xdr:to>
      <xdr:col>2</xdr:col>
      <xdr:colOff>1255730</xdr:colOff>
      <xdr:row>91</xdr:row>
      <xdr:rowOff>1657186</xdr:rowOff>
    </xdr:to>
    <xdr:pic>
      <xdr:nvPicPr>
        <xdr:cNvPr id="17" name="Picture 16">
          <a:extLst>
            <a:ext uri="{FF2B5EF4-FFF2-40B4-BE49-F238E27FC236}">
              <a16:creationId xmlns:a16="http://schemas.microsoft.com/office/drawing/2014/main" id="{06FCD4D1-D749-4C79-B982-451F5B986616}"/>
            </a:ext>
          </a:extLst>
        </xdr:cNvPr>
        <xdr:cNvPicPr>
          <a:picLocks noChangeAspect="1"/>
        </xdr:cNvPicPr>
      </xdr:nvPicPr>
      <xdr:blipFill>
        <a:blip xmlns:r="http://schemas.openxmlformats.org/officeDocument/2006/relationships" r:embed="rId3"/>
        <a:stretch>
          <a:fillRect/>
        </a:stretch>
      </xdr:blipFill>
      <xdr:spPr>
        <a:xfrm>
          <a:off x="505242" y="22421024"/>
          <a:ext cx="1189466" cy="1623391"/>
        </a:xfrm>
        <a:prstGeom prst="rect">
          <a:avLst/>
        </a:prstGeom>
      </xdr:spPr>
    </xdr:pic>
    <xdr:clientData/>
  </xdr:twoCellAnchor>
  <xdr:twoCellAnchor editAs="oneCell">
    <xdr:from>
      <xdr:col>2</xdr:col>
      <xdr:colOff>16566</xdr:colOff>
      <xdr:row>97</xdr:row>
      <xdr:rowOff>24849</xdr:rowOff>
    </xdr:from>
    <xdr:to>
      <xdr:col>2</xdr:col>
      <xdr:colOff>2152817</xdr:colOff>
      <xdr:row>97</xdr:row>
      <xdr:rowOff>1317655</xdr:rowOff>
    </xdr:to>
    <xdr:pic>
      <xdr:nvPicPr>
        <xdr:cNvPr id="18" name="Picture 17">
          <a:extLst>
            <a:ext uri="{FF2B5EF4-FFF2-40B4-BE49-F238E27FC236}">
              <a16:creationId xmlns:a16="http://schemas.microsoft.com/office/drawing/2014/main" id="{A840F883-68A1-4795-9AFA-E61B9B57C05C}"/>
            </a:ext>
          </a:extLst>
        </xdr:cNvPr>
        <xdr:cNvPicPr>
          <a:picLocks noChangeAspect="1"/>
        </xdr:cNvPicPr>
      </xdr:nvPicPr>
      <xdr:blipFill>
        <a:blip xmlns:r="http://schemas.openxmlformats.org/officeDocument/2006/relationships" r:embed="rId1" cstate="print"/>
        <a:stretch>
          <a:fillRect/>
        </a:stretch>
      </xdr:blipFill>
      <xdr:spPr>
        <a:xfrm>
          <a:off x="455544" y="25170849"/>
          <a:ext cx="2128631" cy="1292806"/>
        </a:xfrm>
        <a:prstGeom prst="rect">
          <a:avLst/>
        </a:prstGeom>
      </xdr:spPr>
    </xdr:pic>
    <xdr:clientData/>
  </xdr:twoCellAnchor>
  <xdr:twoCellAnchor editAs="oneCell">
    <xdr:from>
      <xdr:col>2</xdr:col>
      <xdr:colOff>66264</xdr:colOff>
      <xdr:row>103</xdr:row>
      <xdr:rowOff>24849</xdr:rowOff>
    </xdr:from>
    <xdr:to>
      <xdr:col>2</xdr:col>
      <xdr:colOff>1027047</xdr:colOff>
      <xdr:row>103</xdr:row>
      <xdr:rowOff>1355717</xdr:rowOff>
    </xdr:to>
    <xdr:pic>
      <xdr:nvPicPr>
        <xdr:cNvPr id="19" name="Picture 18">
          <a:extLst>
            <a:ext uri="{FF2B5EF4-FFF2-40B4-BE49-F238E27FC236}">
              <a16:creationId xmlns:a16="http://schemas.microsoft.com/office/drawing/2014/main" id="{1DBE91BD-1A8A-4421-A6B0-C834772D195D}"/>
            </a:ext>
          </a:extLst>
        </xdr:cNvPr>
        <xdr:cNvPicPr>
          <a:picLocks noChangeAspect="1"/>
        </xdr:cNvPicPr>
      </xdr:nvPicPr>
      <xdr:blipFill>
        <a:blip xmlns:r="http://schemas.openxmlformats.org/officeDocument/2006/relationships" r:embed="rId4" cstate="print"/>
        <a:stretch>
          <a:fillRect/>
        </a:stretch>
      </xdr:blipFill>
      <xdr:spPr>
        <a:xfrm>
          <a:off x="505242" y="27523110"/>
          <a:ext cx="960783" cy="1340393"/>
        </a:xfrm>
        <a:prstGeom prst="rect">
          <a:avLst/>
        </a:prstGeom>
      </xdr:spPr>
    </xdr:pic>
    <xdr:clientData/>
  </xdr:twoCellAnchor>
  <xdr:twoCellAnchor editAs="oneCell">
    <xdr:from>
      <xdr:col>2</xdr:col>
      <xdr:colOff>66264</xdr:colOff>
      <xdr:row>107</xdr:row>
      <xdr:rowOff>33132</xdr:rowOff>
    </xdr:from>
    <xdr:to>
      <xdr:col>2</xdr:col>
      <xdr:colOff>1068460</xdr:colOff>
      <xdr:row>107</xdr:row>
      <xdr:rowOff>1545388</xdr:rowOff>
    </xdr:to>
    <xdr:pic>
      <xdr:nvPicPr>
        <xdr:cNvPr id="20" name="Picture 19">
          <a:extLst>
            <a:ext uri="{FF2B5EF4-FFF2-40B4-BE49-F238E27FC236}">
              <a16:creationId xmlns:a16="http://schemas.microsoft.com/office/drawing/2014/main" id="{560D1F00-6F87-42FB-BFAD-BE3CB4733B08}"/>
            </a:ext>
          </a:extLst>
        </xdr:cNvPr>
        <xdr:cNvPicPr>
          <a:picLocks noChangeAspect="1"/>
        </xdr:cNvPicPr>
      </xdr:nvPicPr>
      <xdr:blipFill>
        <a:blip xmlns:r="http://schemas.openxmlformats.org/officeDocument/2006/relationships" r:embed="rId5"/>
        <a:stretch>
          <a:fillRect/>
        </a:stretch>
      </xdr:blipFill>
      <xdr:spPr>
        <a:xfrm>
          <a:off x="505242" y="29411545"/>
          <a:ext cx="1002196" cy="1517971"/>
        </a:xfrm>
        <a:prstGeom prst="rect">
          <a:avLst/>
        </a:prstGeom>
      </xdr:spPr>
    </xdr:pic>
    <xdr:clientData/>
  </xdr:twoCellAnchor>
  <xdr:twoCellAnchor editAs="oneCell">
    <xdr:from>
      <xdr:col>2</xdr:col>
      <xdr:colOff>41417</xdr:colOff>
      <xdr:row>114</xdr:row>
      <xdr:rowOff>74543</xdr:rowOff>
    </xdr:from>
    <xdr:to>
      <xdr:col>2</xdr:col>
      <xdr:colOff>2708417</xdr:colOff>
      <xdr:row>114</xdr:row>
      <xdr:rowOff>1387194</xdr:rowOff>
    </xdr:to>
    <xdr:pic>
      <xdr:nvPicPr>
        <xdr:cNvPr id="21" name="Picture 20">
          <a:extLst>
            <a:ext uri="{FF2B5EF4-FFF2-40B4-BE49-F238E27FC236}">
              <a16:creationId xmlns:a16="http://schemas.microsoft.com/office/drawing/2014/main" id="{D1664558-A0FA-4349-B72E-A3FFAA39AE74}"/>
            </a:ext>
          </a:extLst>
        </xdr:cNvPr>
        <xdr:cNvPicPr>
          <a:picLocks noChangeAspect="1"/>
        </xdr:cNvPicPr>
      </xdr:nvPicPr>
      <xdr:blipFill>
        <a:blip xmlns:r="http://schemas.openxmlformats.org/officeDocument/2006/relationships" r:embed="rId6" cstate="print"/>
        <a:stretch>
          <a:fillRect/>
        </a:stretch>
      </xdr:blipFill>
      <xdr:spPr>
        <a:xfrm>
          <a:off x="480395" y="32053695"/>
          <a:ext cx="2667000" cy="1306936"/>
        </a:xfrm>
        <a:prstGeom prst="rect">
          <a:avLst/>
        </a:prstGeom>
      </xdr:spPr>
    </xdr:pic>
    <xdr:clientData/>
  </xdr:twoCellAnchor>
  <xdr:twoCellAnchor editAs="oneCell">
    <xdr:from>
      <xdr:col>2</xdr:col>
      <xdr:colOff>91109</xdr:colOff>
      <xdr:row>120</xdr:row>
      <xdr:rowOff>66261</xdr:rowOff>
    </xdr:from>
    <xdr:to>
      <xdr:col>2</xdr:col>
      <xdr:colOff>2225455</xdr:colOff>
      <xdr:row>120</xdr:row>
      <xdr:rowOff>1351447</xdr:rowOff>
    </xdr:to>
    <xdr:pic>
      <xdr:nvPicPr>
        <xdr:cNvPr id="22" name="Picture 21">
          <a:extLst>
            <a:ext uri="{FF2B5EF4-FFF2-40B4-BE49-F238E27FC236}">
              <a16:creationId xmlns:a16="http://schemas.microsoft.com/office/drawing/2014/main" id="{AC1047B8-E464-4077-90AD-D09C23F61497}"/>
            </a:ext>
          </a:extLst>
        </xdr:cNvPr>
        <xdr:cNvPicPr>
          <a:picLocks noChangeAspect="1"/>
        </xdr:cNvPicPr>
      </xdr:nvPicPr>
      <xdr:blipFill>
        <a:blip xmlns:r="http://schemas.openxmlformats.org/officeDocument/2006/relationships" r:embed="rId1" cstate="print"/>
        <a:stretch>
          <a:fillRect/>
        </a:stretch>
      </xdr:blipFill>
      <xdr:spPr>
        <a:xfrm>
          <a:off x="530087" y="34878065"/>
          <a:ext cx="2128631" cy="1292806"/>
        </a:xfrm>
        <a:prstGeom prst="rect">
          <a:avLst/>
        </a:prstGeom>
      </xdr:spPr>
    </xdr:pic>
    <xdr:clientData/>
  </xdr:twoCellAnchor>
  <xdr:twoCellAnchor editAs="oneCell">
    <xdr:from>
      <xdr:col>2</xdr:col>
      <xdr:colOff>99392</xdr:colOff>
      <xdr:row>125</xdr:row>
      <xdr:rowOff>82826</xdr:rowOff>
    </xdr:from>
    <xdr:to>
      <xdr:col>2</xdr:col>
      <xdr:colOff>1013047</xdr:colOff>
      <xdr:row>125</xdr:row>
      <xdr:rowOff>1200969</xdr:rowOff>
    </xdr:to>
    <xdr:pic>
      <xdr:nvPicPr>
        <xdr:cNvPr id="23" name="Picture 22">
          <a:extLst>
            <a:ext uri="{FF2B5EF4-FFF2-40B4-BE49-F238E27FC236}">
              <a16:creationId xmlns:a16="http://schemas.microsoft.com/office/drawing/2014/main" id="{B3A01D8A-3EAC-4EF8-9CDB-CC8AC486EDF0}"/>
            </a:ext>
          </a:extLst>
        </xdr:cNvPr>
        <xdr:cNvPicPr>
          <a:picLocks noChangeAspect="1"/>
        </xdr:cNvPicPr>
      </xdr:nvPicPr>
      <xdr:blipFill>
        <a:blip xmlns:r="http://schemas.openxmlformats.org/officeDocument/2006/relationships" r:embed="rId7" cstate="print"/>
        <a:stretch>
          <a:fillRect/>
        </a:stretch>
      </xdr:blipFill>
      <xdr:spPr>
        <a:xfrm>
          <a:off x="538370" y="37470522"/>
          <a:ext cx="919370" cy="1106713"/>
        </a:xfrm>
        <a:prstGeom prst="rect">
          <a:avLst/>
        </a:prstGeom>
      </xdr:spPr>
    </xdr:pic>
    <xdr:clientData/>
  </xdr:twoCellAnchor>
  <xdr:twoCellAnchor editAs="oneCell">
    <xdr:from>
      <xdr:col>2</xdr:col>
      <xdr:colOff>115957</xdr:colOff>
      <xdr:row>131</xdr:row>
      <xdr:rowOff>91109</xdr:rowOff>
    </xdr:from>
    <xdr:to>
      <xdr:col>2</xdr:col>
      <xdr:colOff>1922891</xdr:colOff>
      <xdr:row>131</xdr:row>
      <xdr:rowOff>1197791</xdr:rowOff>
    </xdr:to>
    <xdr:pic>
      <xdr:nvPicPr>
        <xdr:cNvPr id="24" name="Picture 23">
          <a:extLst>
            <a:ext uri="{FF2B5EF4-FFF2-40B4-BE49-F238E27FC236}">
              <a16:creationId xmlns:a16="http://schemas.microsoft.com/office/drawing/2014/main" id="{98D6F159-95A1-486D-9E20-190E60233EB3}"/>
            </a:ext>
          </a:extLst>
        </xdr:cNvPr>
        <xdr:cNvPicPr>
          <a:picLocks noChangeAspect="1"/>
        </xdr:cNvPicPr>
      </xdr:nvPicPr>
      <xdr:blipFill>
        <a:blip xmlns:r="http://schemas.openxmlformats.org/officeDocument/2006/relationships" r:embed="rId8" cstate="print"/>
        <a:stretch>
          <a:fillRect/>
        </a:stretch>
      </xdr:blipFill>
      <xdr:spPr>
        <a:xfrm>
          <a:off x="554935" y="39748239"/>
          <a:ext cx="1822174" cy="1106682"/>
        </a:xfrm>
        <a:prstGeom prst="rect">
          <a:avLst/>
        </a:prstGeom>
      </xdr:spPr>
    </xdr:pic>
    <xdr:clientData/>
  </xdr:twoCellAnchor>
  <xdr:twoCellAnchor editAs="oneCell">
    <xdr:from>
      <xdr:col>2</xdr:col>
      <xdr:colOff>49696</xdr:colOff>
      <xdr:row>136</xdr:row>
      <xdr:rowOff>49696</xdr:rowOff>
    </xdr:from>
    <xdr:to>
      <xdr:col>2</xdr:col>
      <xdr:colOff>1010479</xdr:colOff>
      <xdr:row>136</xdr:row>
      <xdr:rowOff>1390089</xdr:rowOff>
    </xdr:to>
    <xdr:pic>
      <xdr:nvPicPr>
        <xdr:cNvPr id="25" name="Picture 24">
          <a:extLst>
            <a:ext uri="{FF2B5EF4-FFF2-40B4-BE49-F238E27FC236}">
              <a16:creationId xmlns:a16="http://schemas.microsoft.com/office/drawing/2014/main" id="{84E47489-5924-49A8-8C7B-A1943176AB4E}"/>
            </a:ext>
          </a:extLst>
        </xdr:cNvPr>
        <xdr:cNvPicPr>
          <a:picLocks noChangeAspect="1"/>
        </xdr:cNvPicPr>
      </xdr:nvPicPr>
      <xdr:blipFill>
        <a:blip xmlns:r="http://schemas.openxmlformats.org/officeDocument/2006/relationships" r:embed="rId4" cstate="print"/>
        <a:stretch>
          <a:fillRect/>
        </a:stretch>
      </xdr:blipFill>
      <xdr:spPr>
        <a:xfrm>
          <a:off x="488674" y="41769196"/>
          <a:ext cx="960783" cy="1340393"/>
        </a:xfrm>
        <a:prstGeom prst="rect">
          <a:avLst/>
        </a:prstGeom>
      </xdr:spPr>
    </xdr:pic>
    <xdr:clientData/>
  </xdr:twoCellAnchor>
  <xdr:twoCellAnchor editAs="oneCell">
    <xdr:from>
      <xdr:col>2</xdr:col>
      <xdr:colOff>66261</xdr:colOff>
      <xdr:row>143</xdr:row>
      <xdr:rowOff>49698</xdr:rowOff>
    </xdr:from>
    <xdr:to>
      <xdr:col>2</xdr:col>
      <xdr:colOff>2727546</xdr:colOff>
      <xdr:row>143</xdr:row>
      <xdr:rowOff>1349014</xdr:rowOff>
    </xdr:to>
    <xdr:pic>
      <xdr:nvPicPr>
        <xdr:cNvPr id="26" name="Picture 25">
          <a:extLst>
            <a:ext uri="{FF2B5EF4-FFF2-40B4-BE49-F238E27FC236}">
              <a16:creationId xmlns:a16="http://schemas.microsoft.com/office/drawing/2014/main" id="{3594397D-37B1-45C5-B0C7-60271EFC8AF3}"/>
            </a:ext>
          </a:extLst>
        </xdr:cNvPr>
        <xdr:cNvPicPr>
          <a:picLocks noChangeAspect="1"/>
        </xdr:cNvPicPr>
      </xdr:nvPicPr>
      <xdr:blipFill>
        <a:blip xmlns:r="http://schemas.openxmlformats.org/officeDocument/2006/relationships" r:embed="rId6" cstate="print"/>
        <a:stretch>
          <a:fillRect/>
        </a:stretch>
      </xdr:blipFill>
      <xdr:spPr>
        <a:xfrm>
          <a:off x="505239" y="44270546"/>
          <a:ext cx="2667000" cy="1306936"/>
        </a:xfrm>
        <a:prstGeom prst="rect">
          <a:avLst/>
        </a:prstGeom>
      </xdr:spPr>
    </xdr:pic>
    <xdr:clientData/>
  </xdr:twoCellAnchor>
  <xdr:twoCellAnchor editAs="oneCell">
    <xdr:from>
      <xdr:col>2</xdr:col>
      <xdr:colOff>107674</xdr:colOff>
      <xdr:row>148</xdr:row>
      <xdr:rowOff>132522</xdr:rowOff>
    </xdr:from>
    <xdr:to>
      <xdr:col>2</xdr:col>
      <xdr:colOff>1127188</xdr:colOff>
      <xdr:row>148</xdr:row>
      <xdr:rowOff>1425852</xdr:rowOff>
    </xdr:to>
    <xdr:pic>
      <xdr:nvPicPr>
        <xdr:cNvPr id="27" name="Picture 26">
          <a:extLst>
            <a:ext uri="{FF2B5EF4-FFF2-40B4-BE49-F238E27FC236}">
              <a16:creationId xmlns:a16="http://schemas.microsoft.com/office/drawing/2014/main" id="{76BE7253-C710-4FFC-8A40-73C05341EB86}"/>
            </a:ext>
          </a:extLst>
        </xdr:cNvPr>
        <xdr:cNvPicPr>
          <a:picLocks noChangeAspect="1"/>
        </xdr:cNvPicPr>
      </xdr:nvPicPr>
      <xdr:blipFill>
        <a:blip xmlns:r="http://schemas.openxmlformats.org/officeDocument/2006/relationships" r:embed="rId9"/>
        <a:stretch>
          <a:fillRect/>
        </a:stretch>
      </xdr:blipFill>
      <xdr:spPr>
        <a:xfrm>
          <a:off x="546652" y="46332913"/>
          <a:ext cx="1025229" cy="1283805"/>
        </a:xfrm>
        <a:prstGeom prst="rect">
          <a:avLst/>
        </a:prstGeom>
      </xdr:spPr>
    </xdr:pic>
    <xdr:clientData/>
  </xdr:twoCellAnchor>
  <xdr:twoCellAnchor editAs="oneCell">
    <xdr:from>
      <xdr:col>2</xdr:col>
      <xdr:colOff>57978</xdr:colOff>
      <xdr:row>153</xdr:row>
      <xdr:rowOff>74545</xdr:rowOff>
    </xdr:from>
    <xdr:to>
      <xdr:col>2</xdr:col>
      <xdr:colOff>1394087</xdr:colOff>
      <xdr:row>154</xdr:row>
      <xdr:rowOff>1</xdr:rowOff>
    </xdr:to>
    <xdr:pic>
      <xdr:nvPicPr>
        <xdr:cNvPr id="28" name="Picture 27">
          <a:extLst>
            <a:ext uri="{FF2B5EF4-FFF2-40B4-BE49-F238E27FC236}">
              <a16:creationId xmlns:a16="http://schemas.microsoft.com/office/drawing/2014/main" id="{A48398F6-49CC-4E22-B697-D07CE8FFAC32}"/>
            </a:ext>
          </a:extLst>
        </xdr:cNvPr>
        <xdr:cNvPicPr>
          <a:picLocks noChangeAspect="1"/>
        </xdr:cNvPicPr>
      </xdr:nvPicPr>
      <xdr:blipFill>
        <a:blip xmlns:r="http://schemas.openxmlformats.org/officeDocument/2006/relationships" r:embed="rId10"/>
        <a:stretch>
          <a:fillRect/>
        </a:stretch>
      </xdr:blipFill>
      <xdr:spPr>
        <a:xfrm>
          <a:off x="496956" y="48569219"/>
          <a:ext cx="1328489" cy="1855304"/>
        </a:xfrm>
        <a:prstGeom prst="rect">
          <a:avLst/>
        </a:prstGeom>
      </xdr:spPr>
    </xdr:pic>
    <xdr:clientData/>
  </xdr:twoCellAnchor>
  <xdr:twoCellAnchor editAs="oneCell">
    <xdr:from>
      <xdr:col>2</xdr:col>
      <xdr:colOff>49697</xdr:colOff>
      <xdr:row>161</xdr:row>
      <xdr:rowOff>49695</xdr:rowOff>
    </xdr:from>
    <xdr:to>
      <xdr:col>2</xdr:col>
      <xdr:colOff>1010547</xdr:colOff>
      <xdr:row>161</xdr:row>
      <xdr:rowOff>1333500</xdr:rowOff>
    </xdr:to>
    <xdr:pic>
      <xdr:nvPicPr>
        <xdr:cNvPr id="29" name="Picture 28">
          <a:extLst>
            <a:ext uri="{FF2B5EF4-FFF2-40B4-BE49-F238E27FC236}">
              <a16:creationId xmlns:a16="http://schemas.microsoft.com/office/drawing/2014/main" id="{5D4D5453-FA13-46FF-AEC4-7875480D3C7B}"/>
            </a:ext>
          </a:extLst>
        </xdr:cNvPr>
        <xdr:cNvPicPr>
          <a:picLocks noChangeAspect="1"/>
        </xdr:cNvPicPr>
      </xdr:nvPicPr>
      <xdr:blipFill>
        <a:blip xmlns:r="http://schemas.openxmlformats.org/officeDocument/2006/relationships" r:embed="rId11" cstate="print"/>
        <a:stretch>
          <a:fillRect/>
        </a:stretch>
      </xdr:blipFill>
      <xdr:spPr>
        <a:xfrm>
          <a:off x="488675" y="52751934"/>
          <a:ext cx="945610" cy="1283805"/>
        </a:xfrm>
        <a:prstGeom prst="rect">
          <a:avLst/>
        </a:prstGeom>
      </xdr:spPr>
    </xdr:pic>
    <xdr:clientData/>
  </xdr:twoCellAnchor>
  <xdr:twoCellAnchor editAs="oneCell">
    <xdr:from>
      <xdr:col>2</xdr:col>
      <xdr:colOff>35720</xdr:colOff>
      <xdr:row>157</xdr:row>
      <xdr:rowOff>1</xdr:rowOff>
    </xdr:from>
    <xdr:to>
      <xdr:col>2</xdr:col>
      <xdr:colOff>1654073</xdr:colOff>
      <xdr:row>157</xdr:row>
      <xdr:rowOff>1089659</xdr:rowOff>
    </xdr:to>
    <xdr:pic>
      <xdr:nvPicPr>
        <xdr:cNvPr id="2" name="Picture 1">
          <a:extLst>
            <a:ext uri="{FF2B5EF4-FFF2-40B4-BE49-F238E27FC236}">
              <a16:creationId xmlns:a16="http://schemas.microsoft.com/office/drawing/2014/main" id="{216BE108-112C-47CE-8A06-793B6285899D}"/>
            </a:ext>
          </a:extLst>
        </xdr:cNvPr>
        <xdr:cNvPicPr>
          <a:picLocks noChangeAspect="1"/>
        </xdr:cNvPicPr>
      </xdr:nvPicPr>
      <xdr:blipFill>
        <a:blip xmlns:r="http://schemas.openxmlformats.org/officeDocument/2006/relationships" r:embed="rId12"/>
        <a:stretch>
          <a:fillRect/>
        </a:stretch>
      </xdr:blipFill>
      <xdr:spPr>
        <a:xfrm>
          <a:off x="476251" y="84796314"/>
          <a:ext cx="1608828" cy="10953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1981200</xdr:colOff>
      <xdr:row>329</xdr:row>
      <xdr:rowOff>85725</xdr:rowOff>
    </xdr:from>
    <xdr:ext cx="2969800" cy="623793"/>
    <xdr:pic>
      <xdr:nvPicPr>
        <xdr:cNvPr id="2" name="Picture 1" descr="BARBARA-pecat potpis-NOVI.jpg">
          <a:extLst>
            <a:ext uri="{FF2B5EF4-FFF2-40B4-BE49-F238E27FC236}">
              <a16:creationId xmlns:a16="http://schemas.microsoft.com/office/drawing/2014/main" id="{74989826-A496-4A04-B1EC-2459E2583FC7}"/>
            </a:ext>
          </a:extLst>
        </xdr:cNvPr>
        <xdr:cNvPicPr>
          <a:picLocks noChangeAspect="1"/>
        </xdr:cNvPicPr>
      </xdr:nvPicPr>
      <xdr:blipFill>
        <a:blip xmlns:r="http://schemas.openxmlformats.org/officeDocument/2006/relationships" r:embed="rId1" cstate="print"/>
        <a:stretch>
          <a:fillRect/>
        </a:stretch>
      </xdr:blipFill>
      <xdr:spPr>
        <a:xfrm>
          <a:off x="2057400" y="53359050"/>
          <a:ext cx="2969800" cy="623793"/>
        </a:xfrm>
        <a:prstGeom prst="rect">
          <a:avLst/>
        </a:prstGeom>
      </xdr:spPr>
    </xdr:pic>
    <xdr:clientData/>
  </xdr:oneCellAnchor>
  <xdr:oneCellAnchor>
    <xdr:from>
      <xdr:col>2</xdr:col>
      <xdr:colOff>2</xdr:colOff>
      <xdr:row>136</xdr:row>
      <xdr:rowOff>1</xdr:rowOff>
    </xdr:from>
    <xdr:ext cx="1904998" cy="1508124"/>
    <xdr:pic>
      <xdr:nvPicPr>
        <xdr:cNvPr id="3" name="Picture 2">
          <a:extLst>
            <a:ext uri="{FF2B5EF4-FFF2-40B4-BE49-F238E27FC236}">
              <a16:creationId xmlns:a16="http://schemas.microsoft.com/office/drawing/2014/main" id="{A39B90C0-67FE-41AF-8ED8-59D7695AEC93}"/>
            </a:ext>
          </a:extLst>
        </xdr:cNvPr>
        <xdr:cNvPicPr>
          <a:picLocks noChangeAspect="1"/>
        </xdr:cNvPicPr>
      </xdr:nvPicPr>
      <xdr:blipFill>
        <a:blip xmlns:r="http://schemas.openxmlformats.org/officeDocument/2006/relationships" r:embed="rId2"/>
        <a:stretch>
          <a:fillRect/>
        </a:stretch>
      </xdr:blipFill>
      <xdr:spPr>
        <a:xfrm>
          <a:off x="1371602" y="22021801"/>
          <a:ext cx="1904998" cy="1508124"/>
        </a:xfrm>
        <a:prstGeom prst="rect">
          <a:avLst/>
        </a:prstGeom>
      </xdr:spPr>
    </xdr:pic>
    <xdr:clientData/>
  </xdr:oneCellAnchor>
  <xdr:oneCellAnchor>
    <xdr:from>
      <xdr:col>2</xdr:col>
      <xdr:colOff>0</xdr:colOff>
      <xdr:row>138</xdr:row>
      <xdr:rowOff>0</xdr:rowOff>
    </xdr:from>
    <xdr:ext cx="1557131" cy="1117241"/>
    <xdr:pic>
      <xdr:nvPicPr>
        <xdr:cNvPr id="4" name="Picture 3">
          <a:extLst>
            <a:ext uri="{FF2B5EF4-FFF2-40B4-BE49-F238E27FC236}">
              <a16:creationId xmlns:a16="http://schemas.microsoft.com/office/drawing/2014/main" id="{C505E61A-E99D-4455-98E8-2F98CEEB288B}"/>
            </a:ext>
          </a:extLst>
        </xdr:cNvPr>
        <xdr:cNvPicPr>
          <a:picLocks noChangeAspect="1"/>
        </xdr:cNvPicPr>
      </xdr:nvPicPr>
      <xdr:blipFill>
        <a:blip xmlns:r="http://schemas.openxmlformats.org/officeDocument/2006/relationships" r:embed="rId3"/>
        <a:stretch>
          <a:fillRect/>
        </a:stretch>
      </xdr:blipFill>
      <xdr:spPr>
        <a:xfrm>
          <a:off x="1371600" y="22345650"/>
          <a:ext cx="1557131" cy="1117241"/>
        </a:xfrm>
        <a:prstGeom prst="rect">
          <a:avLst/>
        </a:prstGeom>
      </xdr:spPr>
    </xdr:pic>
    <xdr:clientData/>
  </xdr:oneCellAnchor>
  <xdr:oneCellAnchor>
    <xdr:from>
      <xdr:col>2</xdr:col>
      <xdr:colOff>0</xdr:colOff>
      <xdr:row>147</xdr:row>
      <xdr:rowOff>1</xdr:rowOff>
    </xdr:from>
    <xdr:ext cx="966107" cy="1725651"/>
    <xdr:pic>
      <xdr:nvPicPr>
        <xdr:cNvPr id="5" name="Picture 4">
          <a:extLst>
            <a:ext uri="{FF2B5EF4-FFF2-40B4-BE49-F238E27FC236}">
              <a16:creationId xmlns:a16="http://schemas.microsoft.com/office/drawing/2014/main" id="{900A7A7F-8C89-4906-B393-CA2A52B51247}"/>
            </a:ext>
          </a:extLst>
        </xdr:cNvPr>
        <xdr:cNvPicPr>
          <a:picLocks noChangeAspect="1"/>
        </xdr:cNvPicPr>
      </xdr:nvPicPr>
      <xdr:blipFill>
        <a:blip xmlns:r="http://schemas.openxmlformats.org/officeDocument/2006/relationships" r:embed="rId4"/>
        <a:stretch>
          <a:fillRect/>
        </a:stretch>
      </xdr:blipFill>
      <xdr:spPr>
        <a:xfrm>
          <a:off x="1371600" y="23802976"/>
          <a:ext cx="966107" cy="1725651"/>
        </a:xfrm>
        <a:prstGeom prst="rect">
          <a:avLst/>
        </a:prstGeom>
      </xdr:spPr>
    </xdr:pic>
    <xdr:clientData/>
  </xdr:oneCellAnchor>
  <xdr:oneCellAnchor>
    <xdr:from>
      <xdr:col>2</xdr:col>
      <xdr:colOff>0</xdr:colOff>
      <xdr:row>152</xdr:row>
      <xdr:rowOff>1</xdr:rowOff>
    </xdr:from>
    <xdr:ext cx="1176131" cy="1302467"/>
    <xdr:pic>
      <xdr:nvPicPr>
        <xdr:cNvPr id="6" name="Picture 5">
          <a:extLst>
            <a:ext uri="{FF2B5EF4-FFF2-40B4-BE49-F238E27FC236}">
              <a16:creationId xmlns:a16="http://schemas.microsoft.com/office/drawing/2014/main" id="{66B76435-D89D-4C91-8CF0-6405B6FE008A}"/>
            </a:ext>
          </a:extLst>
        </xdr:cNvPr>
        <xdr:cNvPicPr>
          <a:picLocks noChangeAspect="1"/>
        </xdr:cNvPicPr>
      </xdr:nvPicPr>
      <xdr:blipFill>
        <a:blip xmlns:r="http://schemas.openxmlformats.org/officeDocument/2006/relationships" r:embed="rId5"/>
        <a:stretch>
          <a:fillRect/>
        </a:stretch>
      </xdr:blipFill>
      <xdr:spPr>
        <a:xfrm>
          <a:off x="1371600" y="24612601"/>
          <a:ext cx="1176131" cy="1302467"/>
        </a:xfrm>
        <a:prstGeom prst="rect">
          <a:avLst/>
        </a:prstGeom>
      </xdr:spPr>
    </xdr:pic>
    <xdr:clientData/>
  </xdr:oneCellAnchor>
  <xdr:oneCellAnchor>
    <xdr:from>
      <xdr:col>2</xdr:col>
      <xdr:colOff>0</xdr:colOff>
      <xdr:row>154</xdr:row>
      <xdr:rowOff>0</xdr:rowOff>
    </xdr:from>
    <xdr:ext cx="1167848" cy="992814"/>
    <xdr:pic>
      <xdr:nvPicPr>
        <xdr:cNvPr id="7" name="Picture 6">
          <a:extLst>
            <a:ext uri="{FF2B5EF4-FFF2-40B4-BE49-F238E27FC236}">
              <a16:creationId xmlns:a16="http://schemas.microsoft.com/office/drawing/2014/main" id="{03678870-DE2E-4125-A0BC-66CA950DC08D}"/>
            </a:ext>
          </a:extLst>
        </xdr:cNvPr>
        <xdr:cNvPicPr>
          <a:picLocks noChangeAspect="1"/>
        </xdr:cNvPicPr>
      </xdr:nvPicPr>
      <xdr:blipFill>
        <a:blip xmlns:r="http://schemas.openxmlformats.org/officeDocument/2006/relationships" r:embed="rId6"/>
        <a:stretch>
          <a:fillRect/>
        </a:stretch>
      </xdr:blipFill>
      <xdr:spPr>
        <a:xfrm>
          <a:off x="1371600" y="24936450"/>
          <a:ext cx="1167848" cy="992814"/>
        </a:xfrm>
        <a:prstGeom prst="rect">
          <a:avLst/>
        </a:prstGeom>
      </xdr:spPr>
    </xdr:pic>
    <xdr:clientData/>
  </xdr:oneCellAnchor>
  <xdr:oneCellAnchor>
    <xdr:from>
      <xdr:col>2</xdr:col>
      <xdr:colOff>1</xdr:colOff>
      <xdr:row>156</xdr:row>
      <xdr:rowOff>0</xdr:rowOff>
    </xdr:from>
    <xdr:ext cx="929504" cy="3197087"/>
    <xdr:pic>
      <xdr:nvPicPr>
        <xdr:cNvPr id="8" name="Picture 7">
          <a:extLst>
            <a:ext uri="{FF2B5EF4-FFF2-40B4-BE49-F238E27FC236}">
              <a16:creationId xmlns:a16="http://schemas.microsoft.com/office/drawing/2014/main" id="{CAC5B560-0A47-4735-B2FD-D0159D26B81E}"/>
            </a:ext>
          </a:extLst>
        </xdr:cNvPr>
        <xdr:cNvPicPr>
          <a:picLocks noChangeAspect="1"/>
        </xdr:cNvPicPr>
      </xdr:nvPicPr>
      <xdr:blipFill>
        <a:blip xmlns:r="http://schemas.openxmlformats.org/officeDocument/2006/relationships" r:embed="rId7"/>
        <a:stretch>
          <a:fillRect/>
        </a:stretch>
      </xdr:blipFill>
      <xdr:spPr>
        <a:xfrm>
          <a:off x="1371601" y="25260300"/>
          <a:ext cx="929504" cy="3197087"/>
        </a:xfrm>
        <a:prstGeom prst="rect">
          <a:avLst/>
        </a:prstGeom>
      </xdr:spPr>
    </xdr:pic>
    <xdr:clientData/>
  </xdr:oneCellAnchor>
  <xdr:oneCellAnchor>
    <xdr:from>
      <xdr:col>2</xdr:col>
      <xdr:colOff>1</xdr:colOff>
      <xdr:row>163</xdr:row>
      <xdr:rowOff>0</xdr:rowOff>
    </xdr:from>
    <xdr:ext cx="1217544" cy="1294056"/>
    <xdr:pic>
      <xdr:nvPicPr>
        <xdr:cNvPr id="9" name="Picture 8">
          <a:extLst>
            <a:ext uri="{FF2B5EF4-FFF2-40B4-BE49-F238E27FC236}">
              <a16:creationId xmlns:a16="http://schemas.microsoft.com/office/drawing/2014/main" id="{EEB0F649-C82B-4D64-861E-CA14E95C0E48}"/>
            </a:ext>
          </a:extLst>
        </xdr:cNvPr>
        <xdr:cNvPicPr>
          <a:picLocks noChangeAspect="1"/>
        </xdr:cNvPicPr>
      </xdr:nvPicPr>
      <xdr:blipFill>
        <a:blip xmlns:r="http://schemas.openxmlformats.org/officeDocument/2006/relationships" r:embed="rId8"/>
        <a:stretch>
          <a:fillRect/>
        </a:stretch>
      </xdr:blipFill>
      <xdr:spPr>
        <a:xfrm>
          <a:off x="1371601" y="26393775"/>
          <a:ext cx="1217544" cy="1294056"/>
        </a:xfrm>
        <a:prstGeom prst="rect">
          <a:avLst/>
        </a:prstGeom>
      </xdr:spPr>
    </xdr:pic>
    <xdr:clientData/>
  </xdr:oneCellAnchor>
  <xdr:oneCellAnchor>
    <xdr:from>
      <xdr:col>2</xdr:col>
      <xdr:colOff>0</xdr:colOff>
      <xdr:row>165</xdr:row>
      <xdr:rowOff>1</xdr:rowOff>
    </xdr:from>
    <xdr:ext cx="917956" cy="1043608"/>
    <xdr:pic>
      <xdr:nvPicPr>
        <xdr:cNvPr id="10" name="Picture 9">
          <a:extLst>
            <a:ext uri="{FF2B5EF4-FFF2-40B4-BE49-F238E27FC236}">
              <a16:creationId xmlns:a16="http://schemas.microsoft.com/office/drawing/2014/main" id="{D119C9DE-25A7-4C5A-ADB0-76E3DDDCF53A}"/>
            </a:ext>
          </a:extLst>
        </xdr:cNvPr>
        <xdr:cNvPicPr>
          <a:picLocks noChangeAspect="1"/>
        </xdr:cNvPicPr>
      </xdr:nvPicPr>
      <xdr:blipFill>
        <a:blip xmlns:r="http://schemas.openxmlformats.org/officeDocument/2006/relationships" r:embed="rId9"/>
        <a:stretch>
          <a:fillRect/>
        </a:stretch>
      </xdr:blipFill>
      <xdr:spPr>
        <a:xfrm>
          <a:off x="1371600" y="26717626"/>
          <a:ext cx="917956" cy="1043608"/>
        </a:xfrm>
        <a:prstGeom prst="rect">
          <a:avLst/>
        </a:prstGeom>
      </xdr:spPr>
    </xdr:pic>
    <xdr:clientData/>
  </xdr:oneCellAnchor>
  <xdr:oneCellAnchor>
    <xdr:from>
      <xdr:col>2</xdr:col>
      <xdr:colOff>0</xdr:colOff>
      <xdr:row>196</xdr:row>
      <xdr:rowOff>0</xdr:rowOff>
    </xdr:from>
    <xdr:ext cx="1904998" cy="1508124"/>
    <xdr:pic>
      <xdr:nvPicPr>
        <xdr:cNvPr id="11" name="Picture 10">
          <a:extLst>
            <a:ext uri="{FF2B5EF4-FFF2-40B4-BE49-F238E27FC236}">
              <a16:creationId xmlns:a16="http://schemas.microsoft.com/office/drawing/2014/main" id="{EC09DF38-6784-414F-B2D1-5652A3D3AF40}"/>
            </a:ext>
          </a:extLst>
        </xdr:cNvPr>
        <xdr:cNvPicPr>
          <a:picLocks noChangeAspect="1"/>
        </xdr:cNvPicPr>
      </xdr:nvPicPr>
      <xdr:blipFill>
        <a:blip xmlns:r="http://schemas.openxmlformats.org/officeDocument/2006/relationships" r:embed="rId2"/>
        <a:stretch>
          <a:fillRect/>
        </a:stretch>
      </xdr:blipFill>
      <xdr:spPr>
        <a:xfrm>
          <a:off x="1371600" y="31737300"/>
          <a:ext cx="1904998" cy="1508124"/>
        </a:xfrm>
        <a:prstGeom prst="rect">
          <a:avLst/>
        </a:prstGeom>
      </xdr:spPr>
    </xdr:pic>
    <xdr:clientData/>
  </xdr:oneCellAnchor>
  <xdr:oneCellAnchor>
    <xdr:from>
      <xdr:col>2</xdr:col>
      <xdr:colOff>0</xdr:colOff>
      <xdr:row>199</xdr:row>
      <xdr:rowOff>0</xdr:rowOff>
    </xdr:from>
    <xdr:ext cx="1557131" cy="1117241"/>
    <xdr:pic>
      <xdr:nvPicPr>
        <xdr:cNvPr id="12" name="Picture 11">
          <a:extLst>
            <a:ext uri="{FF2B5EF4-FFF2-40B4-BE49-F238E27FC236}">
              <a16:creationId xmlns:a16="http://schemas.microsoft.com/office/drawing/2014/main" id="{83B84E51-B2BA-4613-B216-0DB33D70F5A8}"/>
            </a:ext>
          </a:extLst>
        </xdr:cNvPr>
        <xdr:cNvPicPr>
          <a:picLocks noChangeAspect="1"/>
        </xdr:cNvPicPr>
      </xdr:nvPicPr>
      <xdr:blipFill>
        <a:blip xmlns:r="http://schemas.openxmlformats.org/officeDocument/2006/relationships" r:embed="rId3"/>
        <a:stretch>
          <a:fillRect/>
        </a:stretch>
      </xdr:blipFill>
      <xdr:spPr>
        <a:xfrm>
          <a:off x="1371600" y="32223075"/>
          <a:ext cx="1557131" cy="1117241"/>
        </a:xfrm>
        <a:prstGeom prst="rect">
          <a:avLst/>
        </a:prstGeom>
      </xdr:spPr>
    </xdr:pic>
    <xdr:clientData/>
  </xdr:oneCellAnchor>
  <xdr:oneCellAnchor>
    <xdr:from>
      <xdr:col>2</xdr:col>
      <xdr:colOff>0</xdr:colOff>
      <xdr:row>206</xdr:row>
      <xdr:rowOff>1</xdr:rowOff>
    </xdr:from>
    <xdr:ext cx="1027044" cy="1841596"/>
    <xdr:pic>
      <xdr:nvPicPr>
        <xdr:cNvPr id="13" name="Picture 12">
          <a:extLst>
            <a:ext uri="{FF2B5EF4-FFF2-40B4-BE49-F238E27FC236}">
              <a16:creationId xmlns:a16="http://schemas.microsoft.com/office/drawing/2014/main" id="{E5631466-CCC8-4759-9D88-F5801423A126}"/>
            </a:ext>
          </a:extLst>
        </xdr:cNvPr>
        <xdr:cNvPicPr>
          <a:picLocks noChangeAspect="1"/>
        </xdr:cNvPicPr>
      </xdr:nvPicPr>
      <xdr:blipFill>
        <a:blip xmlns:r="http://schemas.openxmlformats.org/officeDocument/2006/relationships" r:embed="rId4"/>
        <a:stretch>
          <a:fillRect/>
        </a:stretch>
      </xdr:blipFill>
      <xdr:spPr>
        <a:xfrm>
          <a:off x="1371600" y="33356551"/>
          <a:ext cx="1027044" cy="1841596"/>
        </a:xfrm>
        <a:prstGeom prst="rect">
          <a:avLst/>
        </a:prstGeom>
      </xdr:spPr>
    </xdr:pic>
    <xdr:clientData/>
  </xdr:oneCellAnchor>
  <xdr:oneCellAnchor>
    <xdr:from>
      <xdr:col>2</xdr:col>
      <xdr:colOff>0</xdr:colOff>
      <xdr:row>211</xdr:row>
      <xdr:rowOff>1</xdr:rowOff>
    </xdr:from>
    <xdr:ext cx="1592035" cy="2016082"/>
    <xdr:pic>
      <xdr:nvPicPr>
        <xdr:cNvPr id="14" name="Picture 13">
          <a:extLst>
            <a:ext uri="{FF2B5EF4-FFF2-40B4-BE49-F238E27FC236}">
              <a16:creationId xmlns:a16="http://schemas.microsoft.com/office/drawing/2014/main" id="{D85E5F76-5D2D-46F0-B5F4-8E6B1D81337C}"/>
            </a:ext>
          </a:extLst>
        </xdr:cNvPr>
        <xdr:cNvPicPr>
          <a:picLocks noChangeAspect="1"/>
        </xdr:cNvPicPr>
      </xdr:nvPicPr>
      <xdr:blipFill>
        <a:blip xmlns:r="http://schemas.openxmlformats.org/officeDocument/2006/relationships" r:embed="rId10"/>
        <a:stretch>
          <a:fillRect/>
        </a:stretch>
      </xdr:blipFill>
      <xdr:spPr>
        <a:xfrm>
          <a:off x="1371600" y="34166176"/>
          <a:ext cx="1592035" cy="2016082"/>
        </a:xfrm>
        <a:prstGeom prst="rect">
          <a:avLst/>
        </a:prstGeom>
      </xdr:spPr>
    </xdr:pic>
    <xdr:clientData/>
  </xdr:oneCellAnchor>
  <xdr:oneCellAnchor>
    <xdr:from>
      <xdr:col>2</xdr:col>
      <xdr:colOff>1</xdr:colOff>
      <xdr:row>213</xdr:row>
      <xdr:rowOff>0</xdr:rowOff>
    </xdr:from>
    <xdr:ext cx="1687284" cy="1567981"/>
    <xdr:pic>
      <xdr:nvPicPr>
        <xdr:cNvPr id="15" name="Picture 14">
          <a:extLst>
            <a:ext uri="{FF2B5EF4-FFF2-40B4-BE49-F238E27FC236}">
              <a16:creationId xmlns:a16="http://schemas.microsoft.com/office/drawing/2014/main" id="{CE6DEF7A-3C3D-4D94-AC74-2132C505A63F}"/>
            </a:ext>
          </a:extLst>
        </xdr:cNvPr>
        <xdr:cNvPicPr>
          <a:picLocks noChangeAspect="1"/>
        </xdr:cNvPicPr>
      </xdr:nvPicPr>
      <xdr:blipFill>
        <a:blip xmlns:r="http://schemas.openxmlformats.org/officeDocument/2006/relationships" r:embed="rId11"/>
        <a:stretch>
          <a:fillRect/>
        </a:stretch>
      </xdr:blipFill>
      <xdr:spPr>
        <a:xfrm>
          <a:off x="1371601" y="34490025"/>
          <a:ext cx="1687284" cy="1567981"/>
        </a:xfrm>
        <a:prstGeom prst="rect">
          <a:avLst/>
        </a:prstGeom>
      </xdr:spPr>
    </xdr:pic>
    <xdr:clientData/>
  </xdr:oneCellAnchor>
  <xdr:oneCellAnchor>
    <xdr:from>
      <xdr:col>2</xdr:col>
      <xdr:colOff>0</xdr:colOff>
      <xdr:row>215</xdr:row>
      <xdr:rowOff>0</xdr:rowOff>
    </xdr:from>
    <xdr:ext cx="1184413" cy="1404769"/>
    <xdr:pic>
      <xdr:nvPicPr>
        <xdr:cNvPr id="16" name="Picture 15">
          <a:extLst>
            <a:ext uri="{FF2B5EF4-FFF2-40B4-BE49-F238E27FC236}">
              <a16:creationId xmlns:a16="http://schemas.microsoft.com/office/drawing/2014/main" id="{DA3A6707-5146-4CFA-80BB-C5CE6D01C990}"/>
            </a:ext>
          </a:extLst>
        </xdr:cNvPr>
        <xdr:cNvPicPr>
          <a:picLocks noChangeAspect="1"/>
        </xdr:cNvPicPr>
      </xdr:nvPicPr>
      <xdr:blipFill>
        <a:blip xmlns:r="http://schemas.openxmlformats.org/officeDocument/2006/relationships" r:embed="rId12"/>
        <a:stretch>
          <a:fillRect/>
        </a:stretch>
      </xdr:blipFill>
      <xdr:spPr>
        <a:xfrm>
          <a:off x="1371600" y="34813875"/>
          <a:ext cx="1184413" cy="1404769"/>
        </a:xfrm>
        <a:prstGeom prst="rect">
          <a:avLst/>
        </a:prstGeom>
      </xdr:spPr>
    </xdr:pic>
    <xdr:clientData/>
  </xdr:oneCellAnchor>
  <xdr:oneCellAnchor>
    <xdr:from>
      <xdr:col>2</xdr:col>
      <xdr:colOff>41413</xdr:colOff>
      <xdr:row>217</xdr:row>
      <xdr:rowOff>115957</xdr:rowOff>
    </xdr:from>
    <xdr:ext cx="1581979" cy="1604709"/>
    <xdr:pic>
      <xdr:nvPicPr>
        <xdr:cNvPr id="17" name="Picture 16">
          <a:extLst>
            <a:ext uri="{FF2B5EF4-FFF2-40B4-BE49-F238E27FC236}">
              <a16:creationId xmlns:a16="http://schemas.microsoft.com/office/drawing/2014/main" id="{44D2DA57-DE7F-4C07-8FE1-99B6822651CD}"/>
            </a:ext>
          </a:extLst>
        </xdr:cNvPr>
        <xdr:cNvPicPr>
          <a:picLocks noChangeAspect="1"/>
        </xdr:cNvPicPr>
      </xdr:nvPicPr>
      <xdr:blipFill>
        <a:blip xmlns:r="http://schemas.openxmlformats.org/officeDocument/2006/relationships" r:embed="rId13"/>
        <a:stretch>
          <a:fillRect/>
        </a:stretch>
      </xdr:blipFill>
      <xdr:spPr>
        <a:xfrm>
          <a:off x="1413013" y="35253682"/>
          <a:ext cx="1581979" cy="1604709"/>
        </a:xfrm>
        <a:prstGeom prst="rect">
          <a:avLst/>
        </a:prstGeom>
      </xdr:spPr>
    </xdr:pic>
    <xdr:clientData/>
  </xdr:oneCellAnchor>
  <xdr:oneCellAnchor>
    <xdr:from>
      <xdr:col>2</xdr:col>
      <xdr:colOff>0</xdr:colOff>
      <xdr:row>256</xdr:row>
      <xdr:rowOff>0</xdr:rowOff>
    </xdr:from>
    <xdr:ext cx="1904998" cy="1508124"/>
    <xdr:pic>
      <xdr:nvPicPr>
        <xdr:cNvPr id="18" name="Picture 17">
          <a:extLst>
            <a:ext uri="{FF2B5EF4-FFF2-40B4-BE49-F238E27FC236}">
              <a16:creationId xmlns:a16="http://schemas.microsoft.com/office/drawing/2014/main" id="{F80FB48F-98BE-48BF-9380-A6E70D13C2D1}"/>
            </a:ext>
          </a:extLst>
        </xdr:cNvPr>
        <xdr:cNvPicPr>
          <a:picLocks noChangeAspect="1"/>
        </xdr:cNvPicPr>
      </xdr:nvPicPr>
      <xdr:blipFill>
        <a:blip xmlns:r="http://schemas.openxmlformats.org/officeDocument/2006/relationships" r:embed="rId2"/>
        <a:stretch>
          <a:fillRect/>
        </a:stretch>
      </xdr:blipFill>
      <xdr:spPr>
        <a:xfrm>
          <a:off x="1371600" y="41452800"/>
          <a:ext cx="1904998" cy="1508124"/>
        </a:xfrm>
        <a:prstGeom prst="rect">
          <a:avLst/>
        </a:prstGeom>
      </xdr:spPr>
    </xdr:pic>
    <xdr:clientData/>
  </xdr:oneCellAnchor>
  <xdr:oneCellAnchor>
    <xdr:from>
      <xdr:col>2</xdr:col>
      <xdr:colOff>0</xdr:colOff>
      <xdr:row>259</xdr:row>
      <xdr:rowOff>0</xdr:rowOff>
    </xdr:from>
    <xdr:ext cx="1557131" cy="1117241"/>
    <xdr:pic>
      <xdr:nvPicPr>
        <xdr:cNvPr id="19" name="Picture 18">
          <a:extLst>
            <a:ext uri="{FF2B5EF4-FFF2-40B4-BE49-F238E27FC236}">
              <a16:creationId xmlns:a16="http://schemas.microsoft.com/office/drawing/2014/main" id="{F807AD26-DB2E-4068-BDAB-5D663D00C7E6}"/>
            </a:ext>
          </a:extLst>
        </xdr:cNvPr>
        <xdr:cNvPicPr>
          <a:picLocks noChangeAspect="1"/>
        </xdr:cNvPicPr>
      </xdr:nvPicPr>
      <xdr:blipFill>
        <a:blip xmlns:r="http://schemas.openxmlformats.org/officeDocument/2006/relationships" r:embed="rId3"/>
        <a:stretch>
          <a:fillRect/>
        </a:stretch>
      </xdr:blipFill>
      <xdr:spPr>
        <a:xfrm>
          <a:off x="1371600" y="41938575"/>
          <a:ext cx="1557131" cy="1117241"/>
        </a:xfrm>
        <a:prstGeom prst="rect">
          <a:avLst/>
        </a:prstGeom>
      </xdr:spPr>
    </xdr:pic>
    <xdr:clientData/>
  </xdr:oneCellAnchor>
  <xdr:oneCellAnchor>
    <xdr:from>
      <xdr:col>2</xdr:col>
      <xdr:colOff>0</xdr:colOff>
      <xdr:row>266</xdr:row>
      <xdr:rowOff>1</xdr:rowOff>
    </xdr:from>
    <xdr:ext cx="963751" cy="1728106"/>
    <xdr:pic>
      <xdr:nvPicPr>
        <xdr:cNvPr id="20" name="Picture 19">
          <a:extLst>
            <a:ext uri="{FF2B5EF4-FFF2-40B4-BE49-F238E27FC236}">
              <a16:creationId xmlns:a16="http://schemas.microsoft.com/office/drawing/2014/main" id="{006EDF45-B4E0-4955-9B20-61157F196BA6}"/>
            </a:ext>
          </a:extLst>
        </xdr:cNvPr>
        <xdr:cNvPicPr>
          <a:picLocks noChangeAspect="1"/>
        </xdr:cNvPicPr>
      </xdr:nvPicPr>
      <xdr:blipFill>
        <a:blip xmlns:r="http://schemas.openxmlformats.org/officeDocument/2006/relationships" r:embed="rId4"/>
        <a:stretch>
          <a:fillRect/>
        </a:stretch>
      </xdr:blipFill>
      <xdr:spPr>
        <a:xfrm>
          <a:off x="1371600" y="43072051"/>
          <a:ext cx="963751" cy="1728106"/>
        </a:xfrm>
        <a:prstGeom prst="rect">
          <a:avLst/>
        </a:prstGeom>
      </xdr:spPr>
    </xdr:pic>
    <xdr:clientData/>
  </xdr:oneCellAnchor>
  <xdr:oneCellAnchor>
    <xdr:from>
      <xdr:col>2</xdr:col>
      <xdr:colOff>0</xdr:colOff>
      <xdr:row>271</xdr:row>
      <xdr:rowOff>0</xdr:rowOff>
    </xdr:from>
    <xdr:ext cx="1689652" cy="1063152"/>
    <xdr:pic>
      <xdr:nvPicPr>
        <xdr:cNvPr id="21" name="Picture 20">
          <a:extLst>
            <a:ext uri="{FF2B5EF4-FFF2-40B4-BE49-F238E27FC236}">
              <a16:creationId xmlns:a16="http://schemas.microsoft.com/office/drawing/2014/main" id="{EB68713B-2A02-4DC0-B167-6DBACD808D5F}"/>
            </a:ext>
          </a:extLst>
        </xdr:cNvPr>
        <xdr:cNvPicPr>
          <a:picLocks noChangeAspect="1"/>
        </xdr:cNvPicPr>
      </xdr:nvPicPr>
      <xdr:blipFill>
        <a:blip xmlns:r="http://schemas.openxmlformats.org/officeDocument/2006/relationships" r:embed="rId14"/>
        <a:stretch>
          <a:fillRect/>
        </a:stretch>
      </xdr:blipFill>
      <xdr:spPr>
        <a:xfrm>
          <a:off x="1371600" y="43881675"/>
          <a:ext cx="1689652" cy="1063152"/>
        </a:xfrm>
        <a:prstGeom prst="rect">
          <a:avLst/>
        </a:prstGeom>
      </xdr:spPr>
    </xdr:pic>
    <xdr:clientData/>
  </xdr:oneCellAnchor>
  <xdr:oneCellAnchor>
    <xdr:from>
      <xdr:col>2</xdr:col>
      <xdr:colOff>0</xdr:colOff>
      <xdr:row>273</xdr:row>
      <xdr:rowOff>1</xdr:rowOff>
    </xdr:from>
    <xdr:ext cx="720587" cy="931212"/>
    <xdr:pic>
      <xdr:nvPicPr>
        <xdr:cNvPr id="22" name="Picture 21">
          <a:extLst>
            <a:ext uri="{FF2B5EF4-FFF2-40B4-BE49-F238E27FC236}">
              <a16:creationId xmlns:a16="http://schemas.microsoft.com/office/drawing/2014/main" id="{56EB8464-1318-4DA3-ABE9-D8BD7441DC18}"/>
            </a:ext>
          </a:extLst>
        </xdr:cNvPr>
        <xdr:cNvPicPr>
          <a:picLocks noChangeAspect="1"/>
        </xdr:cNvPicPr>
      </xdr:nvPicPr>
      <xdr:blipFill>
        <a:blip xmlns:r="http://schemas.openxmlformats.org/officeDocument/2006/relationships" r:embed="rId15"/>
        <a:stretch>
          <a:fillRect/>
        </a:stretch>
      </xdr:blipFill>
      <xdr:spPr>
        <a:xfrm>
          <a:off x="1371600" y="44205526"/>
          <a:ext cx="720587" cy="931212"/>
        </a:xfrm>
        <a:prstGeom prst="rect">
          <a:avLst/>
        </a:prstGeom>
      </xdr:spPr>
    </xdr:pic>
    <xdr:clientData/>
  </xdr:oneCellAnchor>
  <xdr:oneCellAnchor>
    <xdr:from>
      <xdr:col>2</xdr:col>
      <xdr:colOff>248478</xdr:colOff>
      <xdr:row>220</xdr:row>
      <xdr:rowOff>124239</xdr:rowOff>
    </xdr:from>
    <xdr:ext cx="720587" cy="930176"/>
    <xdr:pic>
      <xdr:nvPicPr>
        <xdr:cNvPr id="23" name="Picture 22">
          <a:extLst>
            <a:ext uri="{FF2B5EF4-FFF2-40B4-BE49-F238E27FC236}">
              <a16:creationId xmlns:a16="http://schemas.microsoft.com/office/drawing/2014/main" id="{68AAADA7-062A-41FE-954F-03EB827CF369}"/>
            </a:ext>
          </a:extLst>
        </xdr:cNvPr>
        <xdr:cNvPicPr>
          <a:picLocks noChangeAspect="1"/>
        </xdr:cNvPicPr>
      </xdr:nvPicPr>
      <xdr:blipFill>
        <a:blip xmlns:r="http://schemas.openxmlformats.org/officeDocument/2006/relationships" r:embed="rId15"/>
        <a:stretch>
          <a:fillRect/>
        </a:stretch>
      </xdr:blipFill>
      <xdr:spPr>
        <a:xfrm>
          <a:off x="1620078" y="35747739"/>
          <a:ext cx="720587" cy="930176"/>
        </a:xfrm>
        <a:prstGeom prst="rect">
          <a:avLst/>
        </a:prstGeom>
      </xdr:spPr>
    </xdr:pic>
    <xdr:clientData/>
  </xdr:oneCellAnchor>
  <xdr:oneCellAnchor>
    <xdr:from>
      <xdr:col>2</xdr:col>
      <xdr:colOff>0</xdr:colOff>
      <xdr:row>242</xdr:row>
      <xdr:rowOff>1</xdr:rowOff>
    </xdr:from>
    <xdr:ext cx="1631674" cy="1219172"/>
    <xdr:pic>
      <xdr:nvPicPr>
        <xdr:cNvPr id="24" name="Picture 23">
          <a:extLst>
            <a:ext uri="{FF2B5EF4-FFF2-40B4-BE49-F238E27FC236}">
              <a16:creationId xmlns:a16="http://schemas.microsoft.com/office/drawing/2014/main" id="{FE747A07-CA44-477A-A576-22B7D17F9707}"/>
            </a:ext>
          </a:extLst>
        </xdr:cNvPr>
        <xdr:cNvPicPr>
          <a:picLocks noChangeAspect="1"/>
        </xdr:cNvPicPr>
      </xdr:nvPicPr>
      <xdr:blipFill>
        <a:blip xmlns:r="http://schemas.openxmlformats.org/officeDocument/2006/relationships" r:embed="rId16"/>
        <a:stretch>
          <a:fillRect/>
        </a:stretch>
      </xdr:blipFill>
      <xdr:spPr>
        <a:xfrm>
          <a:off x="1371600" y="39185851"/>
          <a:ext cx="1631674" cy="1219172"/>
        </a:xfrm>
        <a:prstGeom prst="rect">
          <a:avLst/>
        </a:prstGeom>
      </xdr:spPr>
    </xdr:pic>
    <xdr:clientData/>
  </xdr:oneCellAnchor>
  <xdr:oneCellAnchor>
    <xdr:from>
      <xdr:col>2</xdr:col>
      <xdr:colOff>0</xdr:colOff>
      <xdr:row>244</xdr:row>
      <xdr:rowOff>0</xdr:rowOff>
    </xdr:from>
    <xdr:ext cx="1557131" cy="1117241"/>
    <xdr:pic>
      <xdr:nvPicPr>
        <xdr:cNvPr id="25" name="Picture 24">
          <a:extLst>
            <a:ext uri="{FF2B5EF4-FFF2-40B4-BE49-F238E27FC236}">
              <a16:creationId xmlns:a16="http://schemas.microsoft.com/office/drawing/2014/main" id="{5A38D893-EC7E-43C4-BFC2-6CAF4A205BCA}"/>
            </a:ext>
          </a:extLst>
        </xdr:cNvPr>
        <xdr:cNvPicPr>
          <a:picLocks noChangeAspect="1"/>
        </xdr:cNvPicPr>
      </xdr:nvPicPr>
      <xdr:blipFill>
        <a:blip xmlns:r="http://schemas.openxmlformats.org/officeDocument/2006/relationships" r:embed="rId3"/>
        <a:stretch>
          <a:fillRect/>
        </a:stretch>
      </xdr:blipFill>
      <xdr:spPr>
        <a:xfrm>
          <a:off x="1371600" y="39509700"/>
          <a:ext cx="1557131" cy="1117241"/>
        </a:xfrm>
        <a:prstGeom prst="rect">
          <a:avLst/>
        </a:prstGeom>
      </xdr:spPr>
    </xdr:pic>
    <xdr:clientData/>
  </xdr:oneCellAnchor>
  <xdr:oneCellAnchor>
    <xdr:from>
      <xdr:col>2</xdr:col>
      <xdr:colOff>1</xdr:colOff>
      <xdr:row>102</xdr:row>
      <xdr:rowOff>1</xdr:rowOff>
    </xdr:from>
    <xdr:ext cx="1600200" cy="1216742"/>
    <xdr:pic>
      <xdr:nvPicPr>
        <xdr:cNvPr id="26" name="Picture 25">
          <a:extLst>
            <a:ext uri="{FF2B5EF4-FFF2-40B4-BE49-F238E27FC236}">
              <a16:creationId xmlns:a16="http://schemas.microsoft.com/office/drawing/2014/main" id="{3921E8AE-D44D-4B56-B92C-D813AFBD10D7}"/>
            </a:ext>
          </a:extLst>
        </xdr:cNvPr>
        <xdr:cNvPicPr>
          <a:picLocks noChangeAspect="1"/>
        </xdr:cNvPicPr>
      </xdr:nvPicPr>
      <xdr:blipFill>
        <a:blip xmlns:r="http://schemas.openxmlformats.org/officeDocument/2006/relationships" r:embed="rId17"/>
        <a:stretch>
          <a:fillRect/>
        </a:stretch>
      </xdr:blipFill>
      <xdr:spPr>
        <a:xfrm>
          <a:off x="1371601" y="16516351"/>
          <a:ext cx="1600200" cy="1216742"/>
        </a:xfrm>
        <a:prstGeom prst="rect">
          <a:avLst/>
        </a:prstGeom>
      </xdr:spPr>
    </xdr:pic>
    <xdr:clientData/>
  </xdr:oneCellAnchor>
  <xdr:oneCellAnchor>
    <xdr:from>
      <xdr:col>2</xdr:col>
      <xdr:colOff>66675</xdr:colOff>
      <xdr:row>113</xdr:row>
      <xdr:rowOff>57150</xdr:rowOff>
    </xdr:from>
    <xdr:ext cx="990600" cy="1059255"/>
    <xdr:pic>
      <xdr:nvPicPr>
        <xdr:cNvPr id="27" name="Picture 26">
          <a:extLst>
            <a:ext uri="{FF2B5EF4-FFF2-40B4-BE49-F238E27FC236}">
              <a16:creationId xmlns:a16="http://schemas.microsoft.com/office/drawing/2014/main" id="{795126FC-69AF-41D4-BFF2-75DF8125F069}"/>
            </a:ext>
          </a:extLst>
        </xdr:cNvPr>
        <xdr:cNvPicPr>
          <a:picLocks noChangeAspect="1"/>
        </xdr:cNvPicPr>
      </xdr:nvPicPr>
      <xdr:blipFill>
        <a:blip xmlns:r="http://schemas.openxmlformats.org/officeDocument/2006/relationships" r:embed="rId18"/>
        <a:stretch>
          <a:fillRect/>
        </a:stretch>
      </xdr:blipFill>
      <xdr:spPr>
        <a:xfrm>
          <a:off x="1438275" y="18354675"/>
          <a:ext cx="990600" cy="1059255"/>
        </a:xfrm>
        <a:prstGeom prst="rect">
          <a:avLst/>
        </a:prstGeom>
      </xdr:spPr>
    </xdr:pic>
    <xdr:clientData/>
  </xdr:oneCellAnchor>
  <xdr:oneCellAnchor>
    <xdr:from>
      <xdr:col>2</xdr:col>
      <xdr:colOff>85725</xdr:colOff>
      <xdr:row>120</xdr:row>
      <xdr:rowOff>0</xdr:rowOff>
    </xdr:from>
    <xdr:ext cx="1095375" cy="1160233"/>
    <xdr:pic>
      <xdr:nvPicPr>
        <xdr:cNvPr id="28" name="Picture 27">
          <a:extLst>
            <a:ext uri="{FF2B5EF4-FFF2-40B4-BE49-F238E27FC236}">
              <a16:creationId xmlns:a16="http://schemas.microsoft.com/office/drawing/2014/main" id="{43DD67A3-748F-44F8-978A-39DAD05E4B80}"/>
            </a:ext>
          </a:extLst>
        </xdr:cNvPr>
        <xdr:cNvPicPr>
          <a:picLocks noChangeAspect="1"/>
        </xdr:cNvPicPr>
      </xdr:nvPicPr>
      <xdr:blipFill>
        <a:blip xmlns:r="http://schemas.openxmlformats.org/officeDocument/2006/relationships" r:embed="rId19"/>
        <a:stretch>
          <a:fillRect/>
        </a:stretch>
      </xdr:blipFill>
      <xdr:spPr>
        <a:xfrm>
          <a:off x="1457325" y="19431000"/>
          <a:ext cx="1095375" cy="1160233"/>
        </a:xfrm>
        <a:prstGeom prst="rect">
          <a:avLst/>
        </a:prstGeom>
      </xdr:spPr>
    </xdr:pic>
    <xdr:clientData/>
  </xdr:oneCellAnchor>
  <xdr:oneCellAnchor>
    <xdr:from>
      <xdr:col>2</xdr:col>
      <xdr:colOff>1333501</xdr:colOff>
      <xdr:row>119</xdr:row>
      <xdr:rowOff>352425</xdr:rowOff>
    </xdr:from>
    <xdr:ext cx="1044528" cy="1016794"/>
    <xdr:pic>
      <xdr:nvPicPr>
        <xdr:cNvPr id="29" name="Picture 28">
          <a:extLst>
            <a:ext uri="{FF2B5EF4-FFF2-40B4-BE49-F238E27FC236}">
              <a16:creationId xmlns:a16="http://schemas.microsoft.com/office/drawing/2014/main" id="{5D96F24D-2AF5-4E95-A40E-F8CEA9133F9B}"/>
            </a:ext>
          </a:extLst>
        </xdr:cNvPr>
        <xdr:cNvPicPr>
          <a:picLocks noChangeAspect="1"/>
        </xdr:cNvPicPr>
      </xdr:nvPicPr>
      <xdr:blipFill>
        <a:blip xmlns:r="http://schemas.openxmlformats.org/officeDocument/2006/relationships" r:embed="rId20"/>
        <a:stretch>
          <a:fillRect/>
        </a:stretch>
      </xdr:blipFill>
      <xdr:spPr>
        <a:xfrm>
          <a:off x="2057401" y="19431000"/>
          <a:ext cx="1044528" cy="1016794"/>
        </a:xfrm>
        <a:prstGeom prst="rect">
          <a:avLst/>
        </a:prstGeom>
      </xdr:spPr>
    </xdr:pic>
    <xdr:clientData/>
  </xdr:oneCellAnchor>
  <xdr:oneCellAnchor>
    <xdr:from>
      <xdr:col>2</xdr:col>
      <xdr:colOff>0</xdr:colOff>
      <xdr:row>116</xdr:row>
      <xdr:rowOff>0</xdr:rowOff>
    </xdr:from>
    <xdr:ext cx="1590675" cy="1133271"/>
    <xdr:pic>
      <xdr:nvPicPr>
        <xdr:cNvPr id="30" name="Picture 29">
          <a:extLst>
            <a:ext uri="{FF2B5EF4-FFF2-40B4-BE49-F238E27FC236}">
              <a16:creationId xmlns:a16="http://schemas.microsoft.com/office/drawing/2014/main" id="{B6C70EA2-62C9-4EE4-AD7E-A104BF7577D1}"/>
            </a:ext>
          </a:extLst>
        </xdr:cNvPr>
        <xdr:cNvPicPr>
          <a:picLocks noChangeAspect="1"/>
        </xdr:cNvPicPr>
      </xdr:nvPicPr>
      <xdr:blipFill>
        <a:blip xmlns:r="http://schemas.openxmlformats.org/officeDocument/2006/relationships" r:embed="rId21"/>
        <a:stretch>
          <a:fillRect/>
        </a:stretch>
      </xdr:blipFill>
      <xdr:spPr>
        <a:xfrm>
          <a:off x="1371600" y="18783300"/>
          <a:ext cx="1590675" cy="1133271"/>
        </a:xfrm>
        <a:prstGeom prst="rect">
          <a:avLst/>
        </a:prstGeom>
      </xdr:spPr>
    </xdr:pic>
    <xdr:clientData/>
  </xdr:oneCellAnchor>
  <xdr:oneCellAnchor>
    <xdr:from>
      <xdr:col>2</xdr:col>
      <xdr:colOff>1</xdr:colOff>
      <xdr:row>234</xdr:row>
      <xdr:rowOff>1</xdr:rowOff>
    </xdr:from>
    <xdr:ext cx="742950" cy="1297792"/>
    <xdr:pic>
      <xdr:nvPicPr>
        <xdr:cNvPr id="31" name="Picture 30">
          <a:extLst>
            <a:ext uri="{FF2B5EF4-FFF2-40B4-BE49-F238E27FC236}">
              <a16:creationId xmlns:a16="http://schemas.microsoft.com/office/drawing/2014/main" id="{E2AB3163-DE04-46B0-B131-D30535090C22}"/>
            </a:ext>
          </a:extLst>
        </xdr:cNvPr>
        <xdr:cNvPicPr>
          <a:picLocks noChangeAspect="1"/>
        </xdr:cNvPicPr>
      </xdr:nvPicPr>
      <xdr:blipFill>
        <a:blip xmlns:r="http://schemas.openxmlformats.org/officeDocument/2006/relationships" r:embed="rId22"/>
        <a:stretch>
          <a:fillRect/>
        </a:stretch>
      </xdr:blipFill>
      <xdr:spPr>
        <a:xfrm>
          <a:off x="1371601" y="37890451"/>
          <a:ext cx="742950" cy="129779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0</xdr:row>
      <xdr:rowOff>66675</xdr:rowOff>
    </xdr:from>
    <xdr:to>
      <xdr:col>2</xdr:col>
      <xdr:colOff>630702</xdr:colOff>
      <xdr:row>2</xdr:row>
      <xdr:rowOff>91440</xdr:rowOff>
    </xdr:to>
    <xdr:pic>
      <xdr:nvPicPr>
        <xdr:cNvPr id="2" name="Slika 2" descr="C:\Users\DanijelEmir\AppData\Local\Microsoft\Windows\INetCache\Content.Word\Tim logo.png">
          <a:extLst>
            <a:ext uri="{FF2B5EF4-FFF2-40B4-BE49-F238E27FC236}">
              <a16:creationId xmlns:a16="http://schemas.microsoft.com/office/drawing/2014/main" id="{E991432B-8BEC-45B8-A73C-4E4BE0A67E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758337" cy="409575"/>
        </a:xfrm>
        <a:prstGeom prst="rect">
          <a:avLst/>
        </a:prstGeom>
        <a:noFill/>
        <a:ln>
          <a:noFill/>
        </a:ln>
      </xdr:spPr>
    </xdr:pic>
    <xdr:clientData/>
  </xdr:twoCellAnchor>
  <xdr:twoCellAnchor editAs="oneCell">
    <xdr:from>
      <xdr:col>5</xdr:col>
      <xdr:colOff>278839</xdr:colOff>
      <xdr:row>330</xdr:row>
      <xdr:rowOff>92449</xdr:rowOff>
    </xdr:from>
    <xdr:to>
      <xdr:col>9</xdr:col>
      <xdr:colOff>782917</xdr:colOff>
      <xdr:row>335</xdr:row>
      <xdr:rowOff>374</xdr:rowOff>
    </xdr:to>
    <xdr:pic>
      <xdr:nvPicPr>
        <xdr:cNvPr id="3" name="Slika 2">
          <a:extLst>
            <a:ext uri="{FF2B5EF4-FFF2-40B4-BE49-F238E27FC236}">
              <a16:creationId xmlns:a16="http://schemas.microsoft.com/office/drawing/2014/main" id="{E5C5D7DF-9B07-41E8-8D8B-BE2635E5152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66589" y="70498074"/>
          <a:ext cx="2236993" cy="7683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219075</xdr:colOff>
      <xdr:row>0</xdr:row>
      <xdr:rowOff>66675</xdr:rowOff>
    </xdr:from>
    <xdr:ext cx="762819" cy="409575"/>
    <xdr:pic>
      <xdr:nvPicPr>
        <xdr:cNvPr id="2" name="Slika 1" descr="C:\Users\DanijelEmir\AppData\Local\Microsoft\Windows\INetCache\Content.Word\Tim logo.png">
          <a:extLst>
            <a:ext uri="{FF2B5EF4-FFF2-40B4-BE49-F238E27FC236}">
              <a16:creationId xmlns:a16="http://schemas.microsoft.com/office/drawing/2014/main" id="{225F65E9-C50C-4435-BAD4-B936D65199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762819" cy="409575"/>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vana-m\D\farma-SLAscaK\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miness.sharepoint.com/PROJEKTIRANJE/NJIVICE/HOTELI%20NJIVICE/_PLAVA%20TERASA/INTERIJER_IZVEDBENI/PREDAJA%2016%2011%2020/ELEKTRO/Troskovnik%20622-I-19%20sa%20cijenam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miness.sharepoint.com/PROJEKTIRANJE/NJIVICE/HOTELI%20NJIVICE/_PLAVA%20TERASA/INTERIJER_IZVEDBENI/PREDAJA%20INVESTITORU%2001%202021/objekt/Troskovnik%20622-I-19%20sa%20cijenama%20202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odule6"/>
      <sheetName val="Module5"/>
      <sheetName val="Module4"/>
      <sheetName val="Module3"/>
      <sheetName val="Module2"/>
      <sheetName val="Module1"/>
      <sheetName val="Nap"/>
      <sheetName val="Osn-Pod"/>
      <sheetName val="Ugov"/>
      <sheetName val="Kuce"/>
      <sheetName val="Pr-Sit"/>
      <sheetName val="Dop-Ug"/>
      <sheetName val="Obra"/>
      <sheetName val="Ok-Sit"/>
      <sheetName val="Evid"/>
      <sheetName val="Osn_Pod"/>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row r="5">
          <cell r="E5">
            <v>0</v>
          </cell>
        </row>
      </sheetData>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a"/>
      <sheetName val="Uvod"/>
      <sheetName val="Razdjelnici"/>
      <sheetName val="dovod"/>
      <sheetName val="el. JAKA"/>
      <sheetName val="Rasvjeta"/>
      <sheetName val="kabeli"/>
      <sheetName val="slaba struja"/>
      <sheetName val="Ispitivanje"/>
      <sheetName val="SZM"/>
      <sheetName val="zvuk"/>
      <sheetName val="rekapitulacija"/>
    </sheetNames>
    <sheetDataSet>
      <sheetData sheetId="0">
        <row r="2">
          <cell r="F2" t="str">
            <v>Troškovnik br. 622/I-19</v>
          </cell>
        </row>
      </sheetData>
      <sheetData sheetId="1" refreshError="1"/>
      <sheetData sheetId="2">
        <row r="4">
          <cell r="C4" t="str">
            <v>RAZDJELNICI</v>
          </cell>
        </row>
      </sheetData>
      <sheetData sheetId="3">
        <row r="4">
          <cell r="C4" t="str">
            <v>GLAVNI DOVOD</v>
          </cell>
        </row>
      </sheetData>
      <sheetData sheetId="4">
        <row r="4">
          <cell r="C4" t="str">
            <v>ELEKTRIČNA INSTALACIJA</v>
          </cell>
        </row>
      </sheetData>
      <sheetData sheetId="5"/>
      <sheetData sheetId="6">
        <row r="4">
          <cell r="C4" t="str">
            <v>KABELI</v>
          </cell>
        </row>
      </sheetData>
      <sheetData sheetId="7">
        <row r="4">
          <cell r="C4" t="str">
            <v>STRUKTURNO KABLIRANJE</v>
          </cell>
        </row>
      </sheetData>
      <sheetData sheetId="8">
        <row r="5">
          <cell r="C5" t="str">
            <v>ISPITIVANJE INSTALACIJE I TEHNIČKA DOKUMENTACIJA</v>
          </cell>
        </row>
      </sheetData>
      <sheetData sheetId="9">
        <row r="4">
          <cell r="C4" t="str">
            <v>SUSTAV ZAŠTITE OD MUNJE</v>
          </cell>
        </row>
      </sheetData>
      <sheetData sheetId="10">
        <row r="4">
          <cell r="C4" t="str">
            <v>SUSTAV OZVUČENJA</v>
          </cell>
        </row>
      </sheetData>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a"/>
      <sheetName val="Uvod"/>
      <sheetName val="Razdjelnici"/>
      <sheetName val="dovod"/>
      <sheetName val="el. JAKA"/>
      <sheetName val="kabeli"/>
      <sheetName val="slaba struja"/>
      <sheetName val="Ispitivanje"/>
      <sheetName val="SZM"/>
      <sheetName val="zvuk"/>
      <sheetName val="rekapitulacija"/>
    </sheetNames>
    <sheetDataSet>
      <sheetData sheetId="0">
        <row r="2">
          <cell r="F2" t="str">
            <v>Troškovnik br. 622/I-19</v>
          </cell>
        </row>
        <row r="18">
          <cell r="D18" t="str">
            <v>studeni 2020.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377AA-B9D5-444A-98AA-77BB356E78D9}">
  <dimension ref="A1:I61"/>
  <sheetViews>
    <sheetView view="pageBreakPreview" topLeftCell="A25" zoomScale="90" zoomScaleNormal="100" zoomScaleSheetLayoutView="90" workbookViewId="0">
      <selection activeCell="I16" sqref="I16"/>
    </sheetView>
  </sheetViews>
  <sheetFormatPr defaultRowHeight="13.8" x14ac:dyDescent="0.3"/>
  <cols>
    <col min="1" max="3" width="8.88671875" style="860"/>
    <col min="4" max="4" width="2.6640625" style="860" customWidth="1"/>
    <col min="5" max="5" width="49.6640625" style="885" bestFit="1" customWidth="1"/>
    <col min="6" max="6" width="6" style="860" customWidth="1"/>
  </cols>
  <sheetData>
    <row r="1" spans="1:9" x14ac:dyDescent="0.3">
      <c r="E1" s="861"/>
    </row>
    <row r="2" spans="1:9" x14ac:dyDescent="0.3">
      <c r="E2" s="862" t="s">
        <v>2154</v>
      </c>
    </row>
    <row r="3" spans="1:9" x14ac:dyDescent="0.3">
      <c r="E3" s="863"/>
    </row>
    <row r="4" spans="1:9" x14ac:dyDescent="0.3">
      <c r="E4" s="864" t="s">
        <v>2168</v>
      </c>
    </row>
    <row r="5" spans="1:9" x14ac:dyDescent="0.3">
      <c r="D5" s="865"/>
      <c r="E5" s="863" t="s">
        <v>2169</v>
      </c>
      <c r="F5" s="866"/>
    </row>
    <row r="6" spans="1:9" x14ac:dyDescent="0.3">
      <c r="D6" s="865"/>
      <c r="E6" s="863" t="s">
        <v>2170</v>
      </c>
      <c r="F6" s="866"/>
    </row>
    <row r="7" spans="1:9" x14ac:dyDescent="0.3">
      <c r="D7" s="865"/>
      <c r="E7" s="863"/>
      <c r="F7" s="866"/>
    </row>
    <row r="8" spans="1:9" ht="14.4" thickBot="1" x14ac:dyDescent="0.35">
      <c r="D8" s="865"/>
      <c r="E8" s="867"/>
      <c r="F8" s="866"/>
    </row>
    <row r="9" spans="1:9" x14ac:dyDescent="0.3">
      <c r="D9" s="865"/>
      <c r="E9" s="868" t="s">
        <v>2155</v>
      </c>
      <c r="F9" s="866"/>
    </row>
    <row r="10" spans="1:9" x14ac:dyDescent="0.3">
      <c r="D10" s="865"/>
      <c r="E10" s="869" t="s">
        <v>2171</v>
      </c>
      <c r="F10" s="866"/>
    </row>
    <row r="11" spans="1:9" x14ac:dyDescent="0.3">
      <c r="D11" s="865"/>
      <c r="E11" s="870" t="s">
        <v>2172</v>
      </c>
      <c r="F11" s="866"/>
    </row>
    <row r="12" spans="1:9" x14ac:dyDescent="0.3">
      <c r="D12" s="865"/>
      <c r="E12" s="863" t="s">
        <v>2173</v>
      </c>
      <c r="F12" s="866"/>
    </row>
    <row r="13" spans="1:9" ht="13.2" x14ac:dyDescent="0.25">
      <c r="A13" s="893"/>
      <c r="B13" s="893"/>
      <c r="C13" s="893"/>
      <c r="D13" s="893"/>
      <c r="E13" s="893"/>
      <c r="F13" s="893"/>
      <c r="G13" s="893"/>
      <c r="H13" s="893"/>
      <c r="I13" s="893"/>
    </row>
    <row r="14" spans="1:9" x14ac:dyDescent="0.3">
      <c r="D14" s="871"/>
      <c r="E14" s="872" t="s">
        <v>2156</v>
      </c>
      <c r="F14" s="873"/>
    </row>
    <row r="15" spans="1:9" ht="39.6" x14ac:dyDescent="0.3">
      <c r="D15" s="871"/>
      <c r="E15" s="874" t="s">
        <v>2174</v>
      </c>
      <c r="F15" s="873"/>
    </row>
    <row r="16" spans="1:9" x14ac:dyDescent="0.3">
      <c r="D16" s="871"/>
      <c r="E16" s="875"/>
      <c r="F16" s="873"/>
    </row>
    <row r="17" spans="4:6" ht="14.4" thickBot="1" x14ac:dyDescent="0.35">
      <c r="D17" s="871"/>
      <c r="E17" s="876"/>
      <c r="F17" s="873"/>
    </row>
    <row r="18" spans="4:6" x14ac:dyDescent="0.3">
      <c r="D18" s="871"/>
      <c r="E18" s="872" t="s">
        <v>2157</v>
      </c>
      <c r="F18" s="873"/>
    </row>
    <row r="19" spans="4:6" x14ac:dyDescent="0.3">
      <c r="D19" s="871"/>
      <c r="E19" s="870" t="s">
        <v>2175</v>
      </c>
      <c r="F19" s="873"/>
    </row>
    <row r="20" spans="4:6" x14ac:dyDescent="0.3">
      <c r="D20" s="871"/>
      <c r="E20" s="886" t="s">
        <v>2176</v>
      </c>
      <c r="F20" s="873"/>
    </row>
    <row r="21" spans="4:6" ht="14.4" thickBot="1" x14ac:dyDescent="0.35">
      <c r="D21" s="871"/>
      <c r="E21" s="876"/>
      <c r="F21" s="873"/>
    </row>
    <row r="22" spans="4:6" x14ac:dyDescent="0.3">
      <c r="D22" s="871"/>
      <c r="E22" s="877" t="s">
        <v>2158</v>
      </c>
      <c r="F22" s="873"/>
    </row>
    <row r="23" spans="4:6" x14ac:dyDescent="0.3">
      <c r="D23" s="871"/>
      <c r="E23" s="869" t="s">
        <v>2159</v>
      </c>
      <c r="F23" s="873"/>
    </row>
    <row r="24" spans="4:6" ht="14.4" thickBot="1" x14ac:dyDescent="0.35">
      <c r="E24" s="876"/>
      <c r="F24" s="866"/>
    </row>
    <row r="25" spans="4:6" x14ac:dyDescent="0.3">
      <c r="E25" s="877" t="s">
        <v>2160</v>
      </c>
      <c r="F25" s="866"/>
    </row>
    <row r="26" spans="4:6" x14ac:dyDescent="0.3">
      <c r="E26" s="878" t="s">
        <v>1652</v>
      </c>
      <c r="F26" s="866"/>
    </row>
    <row r="27" spans="4:6" ht="14.4" thickBot="1" x14ac:dyDescent="0.35">
      <c r="E27" s="876"/>
      <c r="F27" s="866"/>
    </row>
    <row r="28" spans="4:6" x14ac:dyDescent="0.3">
      <c r="E28" s="877" t="s">
        <v>2161</v>
      </c>
      <c r="F28" s="866"/>
    </row>
    <row r="29" spans="4:6" x14ac:dyDescent="0.3">
      <c r="E29" s="878" t="s">
        <v>1652</v>
      </c>
      <c r="F29" s="866"/>
    </row>
    <row r="30" spans="4:6" ht="14.4" thickBot="1" x14ac:dyDescent="0.35">
      <c r="E30" s="876"/>
      <c r="F30" s="866"/>
    </row>
    <row r="31" spans="4:6" x14ac:dyDescent="0.3">
      <c r="E31" s="879" t="s">
        <v>2162</v>
      </c>
      <c r="F31" s="866"/>
    </row>
    <row r="32" spans="4:6" x14ac:dyDescent="0.3">
      <c r="E32" s="878" t="s">
        <v>2177</v>
      </c>
      <c r="F32" s="866"/>
    </row>
    <row r="33" spans="5:6" ht="14.4" thickBot="1" x14ac:dyDescent="0.35">
      <c r="E33" s="876"/>
      <c r="F33" s="866"/>
    </row>
    <row r="34" spans="5:6" x14ac:dyDescent="0.3">
      <c r="E34" s="879" t="s">
        <v>2163</v>
      </c>
    </row>
    <row r="35" spans="5:6" x14ac:dyDescent="0.3">
      <c r="E35" s="878" t="s">
        <v>1652</v>
      </c>
    </row>
    <row r="36" spans="5:6" ht="14.4" thickBot="1" x14ac:dyDescent="0.35">
      <c r="E36" s="876"/>
    </row>
    <row r="37" spans="5:6" x14ac:dyDescent="0.3">
      <c r="E37" s="880" t="s">
        <v>2164</v>
      </c>
    </row>
    <row r="38" spans="5:6" x14ac:dyDescent="0.3">
      <c r="E38" s="878" t="s">
        <v>2178</v>
      </c>
    </row>
    <row r="39" spans="5:6" ht="14.4" thickBot="1" x14ac:dyDescent="0.35">
      <c r="E39" s="881"/>
      <c r="F39" s="866"/>
    </row>
    <row r="40" spans="5:6" x14ac:dyDescent="0.3">
      <c r="E40" s="880" t="s">
        <v>2165</v>
      </c>
      <c r="F40" s="866"/>
    </row>
    <row r="41" spans="5:6" x14ac:dyDescent="0.3">
      <c r="E41" s="878" t="s">
        <v>2179</v>
      </c>
      <c r="F41" s="866"/>
    </row>
    <row r="42" spans="5:6" ht="14.4" thickBot="1" x14ac:dyDescent="0.35">
      <c r="E42" s="881"/>
      <c r="F42" s="866"/>
    </row>
    <row r="43" spans="5:6" x14ac:dyDescent="0.3">
      <c r="E43" s="882" t="s">
        <v>2166</v>
      </c>
    </row>
    <row r="44" spans="5:6" x14ac:dyDescent="0.3">
      <c r="E44" s="883" t="s">
        <v>2180</v>
      </c>
    </row>
    <row r="45" spans="5:6" ht="14.4" thickBot="1" x14ac:dyDescent="0.35">
      <c r="E45" s="876"/>
    </row>
    <row r="46" spans="5:6" x14ac:dyDescent="0.3">
      <c r="E46" s="882" t="s">
        <v>2182</v>
      </c>
    </row>
    <row r="47" spans="5:6" ht="26.4" x14ac:dyDescent="0.3">
      <c r="E47" s="883" t="s">
        <v>2183</v>
      </c>
    </row>
    <row r="48" spans="5:6" ht="14.4" thickBot="1" x14ac:dyDescent="0.35">
      <c r="E48" s="876"/>
    </row>
    <row r="49" spans="1:6" x14ac:dyDescent="0.3">
      <c r="E49" s="872" t="s">
        <v>2167</v>
      </c>
    </row>
    <row r="50" spans="1:6" x14ac:dyDescent="0.3">
      <c r="E50" s="870" t="s">
        <v>2181</v>
      </c>
    </row>
    <row r="51" spans="1:6" ht="14.4" thickBot="1" x14ac:dyDescent="0.35">
      <c r="E51" s="876"/>
    </row>
    <row r="52" spans="1:6" x14ac:dyDescent="0.3">
      <c r="E52" s="884"/>
    </row>
    <row r="53" spans="1:6" x14ac:dyDescent="0.3">
      <c r="E53" s="884"/>
    </row>
    <row r="54" spans="1:6" x14ac:dyDescent="0.3">
      <c r="E54" s="884"/>
    </row>
    <row r="55" spans="1:6" s="889" customFormat="1" x14ac:dyDescent="0.3">
      <c r="A55" s="887"/>
      <c r="B55" s="887"/>
      <c r="C55" s="887"/>
      <c r="D55" s="887"/>
      <c r="E55" s="888"/>
      <c r="F55" s="887"/>
    </row>
    <row r="56" spans="1:6" s="889" customFormat="1" x14ac:dyDescent="0.3">
      <c r="A56" s="887"/>
      <c r="B56" s="887"/>
      <c r="C56" s="887"/>
      <c r="D56" s="887"/>
      <c r="E56" s="890"/>
      <c r="F56" s="887"/>
    </row>
    <row r="57" spans="1:6" s="889" customFormat="1" x14ac:dyDescent="0.3">
      <c r="A57" s="887"/>
      <c r="B57" s="887"/>
      <c r="C57" s="887"/>
      <c r="D57" s="887"/>
      <c r="E57" s="891"/>
      <c r="F57" s="887"/>
    </row>
    <row r="58" spans="1:6" s="889" customFormat="1" x14ac:dyDescent="0.3">
      <c r="A58" s="887"/>
      <c r="B58" s="887"/>
      <c r="C58" s="887"/>
      <c r="D58" s="887"/>
      <c r="E58" s="892"/>
      <c r="F58" s="887"/>
    </row>
    <row r="59" spans="1:6" s="889" customFormat="1" x14ac:dyDescent="0.3">
      <c r="A59" s="887"/>
      <c r="B59" s="887"/>
      <c r="C59" s="887"/>
      <c r="D59" s="887"/>
      <c r="E59" s="892"/>
      <c r="F59" s="887"/>
    </row>
    <row r="60" spans="1:6" s="889" customFormat="1" x14ac:dyDescent="0.3">
      <c r="A60" s="887"/>
      <c r="B60" s="887"/>
      <c r="C60" s="887"/>
      <c r="D60" s="887"/>
      <c r="E60" s="892"/>
      <c r="F60" s="887"/>
    </row>
    <row r="61" spans="1:6" s="889" customFormat="1" x14ac:dyDescent="0.3">
      <c r="A61" s="887"/>
      <c r="B61" s="887"/>
      <c r="C61" s="887"/>
      <c r="D61" s="887"/>
      <c r="E61" s="892"/>
      <c r="F61" s="887"/>
    </row>
  </sheetData>
  <mergeCells count="1">
    <mergeCell ref="A13:I1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DDD4E-0FFE-4F6A-A9CC-C9111B0B6A7F}">
  <dimension ref="A1:K440"/>
  <sheetViews>
    <sheetView view="pageBreakPreview" topLeftCell="A432" zoomScale="80" zoomScaleNormal="120" zoomScaleSheetLayoutView="80" workbookViewId="0">
      <selection activeCell="N438" sqref="N438"/>
    </sheetView>
  </sheetViews>
  <sheetFormatPr defaultColWidth="11.5546875" defaultRowHeight="13.2" x14ac:dyDescent="0.25"/>
  <cols>
    <col min="1" max="1" width="8.109375" style="658" customWidth="1"/>
    <col min="2" max="2" width="7.44140625" style="659" customWidth="1"/>
    <col min="3" max="3" width="7.6640625" style="659" customWidth="1"/>
    <col min="4" max="4" width="40.33203125" style="660" customWidth="1"/>
    <col min="5" max="5" width="3.6640625" style="659" customWidth="1"/>
    <col min="6" max="6" width="11.6640625" style="659" customWidth="1"/>
    <col min="7" max="7" width="14.6640625" style="661" customWidth="1"/>
    <col min="8" max="8" width="12.44140625" style="659" customWidth="1"/>
    <col min="9" max="9" width="2.109375" style="524" customWidth="1"/>
    <col min="10" max="10" width="11.5546875" style="524"/>
    <col min="11" max="11" width="11.5546875" style="525"/>
    <col min="12" max="16384" width="11.5546875" style="524"/>
  </cols>
  <sheetData>
    <row r="1" spans="1:11" s="526" customFormat="1" ht="13.8" thickBot="1" x14ac:dyDescent="0.3">
      <c r="A1" s="571"/>
      <c r="B1" s="572"/>
      <c r="C1" s="572"/>
      <c r="D1" s="573"/>
      <c r="E1" s="574"/>
      <c r="F1" s="575"/>
      <c r="G1" s="576"/>
      <c r="H1" s="577"/>
      <c r="K1" s="527"/>
    </row>
    <row r="2" spans="1:11" s="526" customFormat="1" ht="13.8" thickBot="1" x14ac:dyDescent="0.3">
      <c r="A2" s="801" t="s">
        <v>1635</v>
      </c>
      <c r="B2" s="802"/>
      <c r="C2" s="802" t="s">
        <v>2040</v>
      </c>
      <c r="D2" s="803"/>
      <c r="E2" s="804"/>
      <c r="F2" s="805"/>
      <c r="G2" s="806"/>
      <c r="H2" s="807"/>
      <c r="K2" s="527"/>
    </row>
    <row r="3" spans="1:11" s="526" customFormat="1" x14ac:dyDescent="0.25">
      <c r="A3" s="571"/>
      <c r="B3" s="572"/>
      <c r="C3" s="572"/>
      <c r="D3" s="573"/>
      <c r="E3" s="574"/>
      <c r="F3" s="575"/>
      <c r="G3" s="576"/>
      <c r="H3" s="577"/>
      <c r="K3" s="527"/>
    </row>
    <row r="4" spans="1:11" s="526" customFormat="1" x14ac:dyDescent="0.25">
      <c r="A4" s="571"/>
      <c r="B4" s="578" t="s">
        <v>1578</v>
      </c>
      <c r="C4" s="572"/>
      <c r="D4" s="573"/>
      <c r="E4" s="574"/>
      <c r="F4" s="575"/>
      <c r="G4" s="576"/>
      <c r="H4" s="577"/>
      <c r="K4" s="527"/>
    </row>
    <row r="5" spans="1:11" s="526" customFormat="1" x14ac:dyDescent="0.25">
      <c r="A5" s="571"/>
      <c r="B5" s="579" t="s">
        <v>1577</v>
      </c>
      <c r="C5" s="572"/>
      <c r="D5" s="573"/>
      <c r="E5" s="574"/>
      <c r="F5" s="575"/>
      <c r="G5" s="576"/>
      <c r="H5" s="577"/>
      <c r="K5" s="527"/>
    </row>
    <row r="6" spans="1:11" s="526" customFormat="1" ht="14.7" customHeight="1" x14ac:dyDescent="0.25">
      <c r="A6" s="571"/>
      <c r="B6" s="970" t="s">
        <v>1576</v>
      </c>
      <c r="C6" s="970"/>
      <c r="D6" s="970"/>
      <c r="E6" s="970"/>
      <c r="F6" s="970"/>
      <c r="G6" s="576"/>
      <c r="H6" s="577"/>
      <c r="K6" s="527"/>
    </row>
    <row r="7" spans="1:11" s="526" customFormat="1" x14ac:dyDescent="0.25">
      <c r="A7" s="571"/>
      <c r="B7" s="579" t="s">
        <v>1575</v>
      </c>
      <c r="C7" s="572"/>
      <c r="D7" s="573"/>
      <c r="E7" s="574"/>
      <c r="F7" s="575"/>
      <c r="G7" s="576"/>
      <c r="H7" s="577"/>
      <c r="K7" s="527"/>
    </row>
    <row r="8" spans="1:11" s="526" customFormat="1" x14ac:dyDescent="0.25">
      <c r="A8" s="571"/>
      <c r="B8" s="572"/>
      <c r="C8" s="572"/>
      <c r="D8" s="573"/>
      <c r="E8" s="574"/>
      <c r="F8" s="575"/>
      <c r="G8" s="576"/>
      <c r="H8" s="577"/>
      <c r="K8" s="527"/>
    </row>
    <row r="9" spans="1:11" s="526" customFormat="1" x14ac:dyDescent="0.25">
      <c r="A9" s="580"/>
      <c r="B9" s="581" t="s">
        <v>1574</v>
      </c>
      <c r="C9" s="582"/>
      <c r="D9" s="583"/>
      <c r="E9" s="582"/>
      <c r="F9" s="584"/>
      <c r="G9" s="585"/>
      <c r="H9" s="577"/>
      <c r="K9" s="527"/>
    </row>
    <row r="10" spans="1:11" s="526" customFormat="1" x14ac:dyDescent="0.25">
      <c r="A10" s="580"/>
      <c r="B10" s="578"/>
      <c r="C10" s="582"/>
      <c r="D10" s="583"/>
      <c r="E10" s="582"/>
      <c r="F10" s="584"/>
      <c r="G10" s="585"/>
      <c r="H10" s="577"/>
      <c r="K10" s="527"/>
    </row>
    <row r="11" spans="1:11" s="526" customFormat="1" x14ac:dyDescent="0.25">
      <c r="A11" s="580"/>
      <c r="B11" s="968" t="s">
        <v>1573</v>
      </c>
      <c r="C11" s="968"/>
      <c r="D11" s="968"/>
      <c r="E11" s="968"/>
      <c r="F11" s="968"/>
      <c r="G11" s="968"/>
      <c r="H11" s="586"/>
      <c r="K11" s="527"/>
    </row>
    <row r="12" spans="1:11" s="526" customFormat="1" ht="13.8" x14ac:dyDescent="0.3">
      <c r="A12" s="580"/>
      <c r="B12" s="587" t="s">
        <v>1572</v>
      </c>
      <c r="C12" s="587"/>
      <c r="D12" s="587"/>
      <c r="E12" s="587"/>
      <c r="F12" s="588"/>
      <c r="G12" s="589"/>
      <c r="H12" s="586"/>
      <c r="K12" s="527"/>
    </row>
    <row r="13" spans="1:11" s="526" customFormat="1" ht="13.8" x14ac:dyDescent="0.3">
      <c r="A13" s="580"/>
      <c r="B13" s="587"/>
      <c r="C13" s="587"/>
      <c r="D13" s="587"/>
      <c r="E13" s="587"/>
      <c r="F13" s="588"/>
      <c r="G13" s="589"/>
      <c r="H13" s="586"/>
      <c r="K13" s="527"/>
    </row>
    <row r="14" spans="1:11" s="526" customFormat="1" ht="14.7" customHeight="1" x14ac:dyDescent="0.25">
      <c r="A14" s="580"/>
      <c r="B14" s="969" t="s">
        <v>1571</v>
      </c>
      <c r="C14" s="969"/>
      <c r="D14" s="969"/>
      <c r="E14" s="969"/>
      <c r="F14" s="969"/>
      <c r="G14" s="969"/>
      <c r="H14" s="586"/>
      <c r="K14" s="527"/>
    </row>
    <row r="15" spans="1:11" s="526" customFormat="1" ht="13.8" x14ac:dyDescent="0.3">
      <c r="A15" s="580"/>
      <c r="B15" s="587" t="s">
        <v>1570</v>
      </c>
      <c r="C15" s="587"/>
      <c r="D15" s="587"/>
      <c r="E15" s="587"/>
      <c r="F15" s="588"/>
      <c r="G15" s="589"/>
      <c r="H15" s="586"/>
      <c r="K15" s="527"/>
    </row>
    <row r="16" spans="1:11" s="526" customFormat="1" ht="13.8" x14ac:dyDescent="0.3">
      <c r="A16" s="580"/>
      <c r="B16" s="587"/>
      <c r="C16" s="587"/>
      <c r="D16" s="587"/>
      <c r="E16" s="587"/>
      <c r="F16" s="588"/>
      <c r="G16" s="589"/>
      <c r="H16" s="586"/>
      <c r="K16" s="527"/>
    </row>
    <row r="17" spans="1:11" s="526" customFormat="1" ht="35.25" customHeight="1" x14ac:dyDescent="0.25">
      <c r="A17" s="580"/>
      <c r="B17" s="969" t="s">
        <v>1569</v>
      </c>
      <c r="C17" s="969"/>
      <c r="D17" s="969"/>
      <c r="E17" s="969"/>
      <c r="F17" s="969"/>
      <c r="G17" s="969"/>
      <c r="H17" s="586"/>
      <c r="K17" s="527"/>
    </row>
    <row r="18" spans="1:11" s="526" customFormat="1" ht="13.8" x14ac:dyDescent="0.3">
      <c r="A18" s="580"/>
      <c r="B18" s="587"/>
      <c r="C18" s="587"/>
      <c r="D18" s="587"/>
      <c r="E18" s="587"/>
      <c r="F18" s="588"/>
      <c r="G18" s="589"/>
      <c r="H18" s="586"/>
      <c r="K18" s="527"/>
    </row>
    <row r="19" spans="1:11" s="526" customFormat="1" ht="14.7" customHeight="1" x14ac:dyDescent="0.25">
      <c r="A19" s="580"/>
      <c r="B19" s="969" t="s">
        <v>1568</v>
      </c>
      <c r="C19" s="969"/>
      <c r="D19" s="969"/>
      <c r="E19" s="969"/>
      <c r="F19" s="969"/>
      <c r="G19" s="969"/>
      <c r="H19" s="586"/>
      <c r="K19" s="527"/>
    </row>
    <row r="20" spans="1:11" s="526" customFormat="1" ht="13.8" x14ac:dyDescent="0.3">
      <c r="A20" s="580"/>
      <c r="B20" s="587" t="s">
        <v>1567</v>
      </c>
      <c r="C20" s="587"/>
      <c r="D20" s="587"/>
      <c r="E20" s="587"/>
      <c r="F20" s="588"/>
      <c r="G20" s="589"/>
      <c r="H20" s="586"/>
      <c r="K20" s="527"/>
    </row>
    <row r="21" spans="1:11" s="526" customFormat="1" ht="13.8" x14ac:dyDescent="0.3">
      <c r="A21" s="580"/>
      <c r="B21" s="587" t="s">
        <v>1566</v>
      </c>
      <c r="C21" s="587"/>
      <c r="D21" s="587"/>
      <c r="E21" s="587"/>
      <c r="F21" s="588"/>
      <c r="G21" s="589"/>
      <c r="H21" s="586"/>
      <c r="K21" s="527"/>
    </row>
    <row r="22" spans="1:11" s="526" customFormat="1" ht="13.8" x14ac:dyDescent="0.3">
      <c r="A22" s="580"/>
      <c r="B22" s="587"/>
      <c r="C22" s="587"/>
      <c r="D22" s="587"/>
      <c r="E22" s="587"/>
      <c r="F22" s="588"/>
      <c r="G22" s="589"/>
      <c r="H22" s="586"/>
      <c r="K22" s="527"/>
    </row>
    <row r="23" spans="1:11" s="526" customFormat="1" ht="13.8" x14ac:dyDescent="0.3">
      <c r="A23" s="580"/>
      <c r="B23" s="587" t="s">
        <v>1565</v>
      </c>
      <c r="C23" s="587"/>
      <c r="D23" s="587"/>
      <c r="E23" s="587"/>
      <c r="F23" s="588"/>
      <c r="G23" s="589"/>
      <c r="H23" s="586"/>
      <c r="K23" s="527"/>
    </row>
    <row r="24" spans="1:11" s="526" customFormat="1" ht="13.8" x14ac:dyDescent="0.3">
      <c r="A24" s="580"/>
      <c r="B24" s="587"/>
      <c r="C24" s="587"/>
      <c r="D24" s="587"/>
      <c r="E24" s="587"/>
      <c r="F24" s="588"/>
      <c r="G24" s="589"/>
      <c r="H24" s="586"/>
      <c r="K24" s="527"/>
    </row>
    <row r="25" spans="1:11" s="526" customFormat="1" x14ac:dyDescent="0.25">
      <c r="A25" s="580"/>
      <c r="B25" s="968" t="s">
        <v>1564</v>
      </c>
      <c r="C25" s="968"/>
      <c r="D25" s="968"/>
      <c r="E25" s="968"/>
      <c r="F25" s="968"/>
      <c r="G25" s="968"/>
      <c r="H25" s="586"/>
      <c r="K25" s="527"/>
    </row>
    <row r="26" spans="1:11" s="526" customFormat="1" ht="13.8" x14ac:dyDescent="0.3">
      <c r="A26" s="580"/>
      <c r="B26" s="587" t="s">
        <v>1563</v>
      </c>
      <c r="C26" s="587"/>
      <c r="D26" s="587"/>
      <c r="E26" s="587"/>
      <c r="F26" s="588"/>
      <c r="G26" s="589"/>
      <c r="H26" s="586"/>
      <c r="K26" s="527"/>
    </row>
    <row r="27" spans="1:11" s="526" customFormat="1" ht="13.8" x14ac:dyDescent="0.3">
      <c r="A27" s="580"/>
      <c r="B27" s="587"/>
      <c r="C27" s="587"/>
      <c r="D27" s="587"/>
      <c r="E27" s="587"/>
      <c r="F27" s="588"/>
      <c r="G27" s="589"/>
      <c r="H27" s="586"/>
      <c r="K27" s="527"/>
    </row>
    <row r="28" spans="1:11" s="526" customFormat="1" x14ac:dyDescent="0.25">
      <c r="A28" s="580"/>
      <c r="B28" s="968" t="s">
        <v>1562</v>
      </c>
      <c r="C28" s="968"/>
      <c r="D28" s="968"/>
      <c r="E28" s="968"/>
      <c r="F28" s="968"/>
      <c r="G28" s="968"/>
      <c r="H28" s="586"/>
      <c r="K28" s="527"/>
    </row>
    <row r="29" spans="1:11" s="526" customFormat="1" ht="13.8" x14ac:dyDescent="0.3">
      <c r="A29" s="580"/>
      <c r="B29" s="587" t="s">
        <v>1561</v>
      </c>
      <c r="C29" s="587"/>
      <c r="D29" s="587"/>
      <c r="E29" s="587"/>
      <c r="F29" s="588"/>
      <c r="G29" s="589"/>
      <c r="H29" s="586"/>
      <c r="K29" s="527"/>
    </row>
    <row r="30" spans="1:11" s="526" customFormat="1" ht="13.8" x14ac:dyDescent="0.3">
      <c r="A30" s="580"/>
      <c r="B30" s="587" t="s">
        <v>1560</v>
      </c>
      <c r="C30" s="587"/>
      <c r="D30" s="587"/>
      <c r="E30" s="587"/>
      <c r="F30" s="588"/>
      <c r="G30" s="589"/>
      <c r="H30" s="586"/>
      <c r="K30" s="527"/>
    </row>
    <row r="31" spans="1:11" s="526" customFormat="1" ht="13.8" x14ac:dyDescent="0.3">
      <c r="A31" s="580"/>
      <c r="B31" s="587"/>
      <c r="C31" s="587"/>
      <c r="D31" s="587"/>
      <c r="E31" s="587"/>
      <c r="F31" s="588"/>
      <c r="G31" s="589"/>
      <c r="H31" s="586"/>
      <c r="K31" s="527"/>
    </row>
    <row r="32" spans="1:11" s="526" customFormat="1" x14ac:dyDescent="0.25">
      <c r="A32" s="580"/>
      <c r="B32" s="968" t="s">
        <v>1559</v>
      </c>
      <c r="C32" s="968"/>
      <c r="D32" s="968"/>
      <c r="E32" s="968"/>
      <c r="F32" s="968"/>
      <c r="G32" s="968"/>
      <c r="H32" s="586"/>
      <c r="K32" s="527"/>
    </row>
    <row r="33" spans="1:11" s="526" customFormat="1" ht="13.8" x14ac:dyDescent="0.3">
      <c r="A33" s="580"/>
      <c r="B33" s="587"/>
      <c r="C33" s="587"/>
      <c r="D33" s="587"/>
      <c r="E33" s="587"/>
      <c r="F33" s="588"/>
      <c r="G33" s="589"/>
      <c r="H33" s="586"/>
      <c r="K33" s="527"/>
    </row>
    <row r="34" spans="1:11" s="526" customFormat="1" x14ac:dyDescent="0.25">
      <c r="A34" s="580"/>
      <c r="B34" s="968" t="s">
        <v>1558</v>
      </c>
      <c r="C34" s="968"/>
      <c r="D34" s="968"/>
      <c r="E34" s="968"/>
      <c r="F34" s="968"/>
      <c r="G34" s="968"/>
      <c r="H34" s="586"/>
      <c r="K34" s="527"/>
    </row>
    <row r="35" spans="1:11" s="526" customFormat="1" ht="13.8" x14ac:dyDescent="0.3">
      <c r="A35" s="580"/>
      <c r="B35" s="587" t="s">
        <v>1557</v>
      </c>
      <c r="C35" s="587"/>
      <c r="D35" s="587"/>
      <c r="E35" s="587"/>
      <c r="F35" s="588"/>
      <c r="G35" s="589"/>
      <c r="H35" s="586"/>
      <c r="K35" s="527"/>
    </row>
    <row r="36" spans="1:11" s="526" customFormat="1" ht="13.8" x14ac:dyDescent="0.3">
      <c r="A36" s="580"/>
      <c r="B36" s="587"/>
      <c r="C36" s="587"/>
      <c r="D36" s="587"/>
      <c r="E36" s="587"/>
      <c r="F36" s="588"/>
      <c r="G36" s="589"/>
      <c r="H36" s="586"/>
      <c r="K36" s="527"/>
    </row>
    <row r="37" spans="1:11" s="526" customFormat="1" ht="14.7" customHeight="1" x14ac:dyDescent="0.25">
      <c r="A37" s="580"/>
      <c r="B37" s="969" t="s">
        <v>1556</v>
      </c>
      <c r="C37" s="969"/>
      <c r="D37" s="969"/>
      <c r="E37" s="969"/>
      <c r="F37" s="969"/>
      <c r="G37" s="969"/>
      <c r="H37" s="586"/>
      <c r="K37" s="527"/>
    </row>
    <row r="38" spans="1:11" s="526" customFormat="1" ht="13.8" x14ac:dyDescent="0.3">
      <c r="A38" s="580"/>
      <c r="B38" s="587" t="s">
        <v>1555</v>
      </c>
      <c r="C38" s="587"/>
      <c r="D38" s="587"/>
      <c r="E38" s="587"/>
      <c r="F38" s="588"/>
      <c r="G38" s="589"/>
      <c r="H38" s="586"/>
      <c r="K38" s="527"/>
    </row>
    <row r="39" spans="1:11" s="526" customFormat="1" ht="13.8" x14ac:dyDescent="0.3">
      <c r="A39" s="580"/>
      <c r="B39" s="587" t="s">
        <v>1554</v>
      </c>
      <c r="C39" s="587"/>
      <c r="D39" s="587"/>
      <c r="E39" s="587"/>
      <c r="F39" s="588"/>
      <c r="G39" s="589"/>
      <c r="H39" s="586"/>
      <c r="K39" s="527"/>
    </row>
    <row r="40" spans="1:11" s="526" customFormat="1" ht="13.8" x14ac:dyDescent="0.3">
      <c r="A40" s="580"/>
      <c r="B40" s="587" t="s">
        <v>1553</v>
      </c>
      <c r="C40" s="587"/>
      <c r="D40" s="587"/>
      <c r="E40" s="587"/>
      <c r="F40" s="588"/>
      <c r="G40" s="589"/>
      <c r="H40" s="586"/>
      <c r="K40" s="527"/>
    </row>
    <row r="41" spans="1:11" s="526" customFormat="1" ht="13.8" x14ac:dyDescent="0.3">
      <c r="A41" s="580"/>
      <c r="B41" s="587" t="s">
        <v>1552</v>
      </c>
      <c r="C41" s="587"/>
      <c r="D41" s="587"/>
      <c r="E41" s="587"/>
      <c r="F41" s="588"/>
      <c r="G41" s="589"/>
      <c r="H41" s="586"/>
      <c r="K41" s="527"/>
    </row>
    <row r="42" spans="1:11" s="526" customFormat="1" ht="13.8" x14ac:dyDescent="0.3">
      <c r="A42" s="580"/>
      <c r="B42" s="587"/>
      <c r="C42" s="587"/>
      <c r="D42" s="587"/>
      <c r="E42" s="587"/>
      <c r="F42" s="588"/>
      <c r="G42" s="589"/>
      <c r="H42" s="586"/>
      <c r="K42" s="527"/>
    </row>
    <row r="43" spans="1:11" s="526" customFormat="1" x14ac:dyDescent="0.25">
      <c r="A43" s="580"/>
      <c r="B43" s="968" t="s">
        <v>1551</v>
      </c>
      <c r="C43" s="968"/>
      <c r="D43" s="968"/>
      <c r="E43" s="968"/>
      <c r="F43" s="968"/>
      <c r="G43" s="968"/>
      <c r="H43" s="586"/>
      <c r="K43" s="527"/>
    </row>
    <row r="44" spans="1:11" s="526" customFormat="1" x14ac:dyDescent="0.25">
      <c r="A44" s="580"/>
      <c r="B44" s="587" t="s">
        <v>1550</v>
      </c>
      <c r="C44" s="587"/>
      <c r="D44" s="587"/>
      <c r="E44" s="587"/>
      <c r="F44" s="587"/>
      <c r="G44" s="590"/>
      <c r="H44" s="586"/>
      <c r="K44" s="527"/>
    </row>
    <row r="45" spans="1:11" s="526" customFormat="1" ht="13.8" x14ac:dyDescent="0.3">
      <c r="A45" s="580"/>
      <c r="B45" s="587"/>
      <c r="C45" s="587"/>
      <c r="D45" s="587"/>
      <c r="E45" s="587"/>
      <c r="F45" s="588"/>
      <c r="G45" s="589"/>
      <c r="H45" s="586"/>
      <c r="K45" s="527"/>
    </row>
    <row r="46" spans="1:11" s="526" customFormat="1" x14ac:dyDescent="0.25">
      <c r="A46" s="580"/>
      <c r="B46" s="968" t="s">
        <v>1549</v>
      </c>
      <c r="C46" s="968"/>
      <c r="D46" s="968"/>
      <c r="E46" s="968"/>
      <c r="F46" s="968"/>
      <c r="G46" s="968"/>
      <c r="H46" s="586"/>
      <c r="K46" s="527"/>
    </row>
    <row r="47" spans="1:11" s="526" customFormat="1" ht="13.8" x14ac:dyDescent="0.3">
      <c r="A47" s="580"/>
      <c r="B47" s="591"/>
      <c r="C47" s="591"/>
      <c r="D47" s="591"/>
      <c r="E47" s="591"/>
      <c r="F47" s="592"/>
      <c r="G47" s="589"/>
      <c r="H47" s="586"/>
      <c r="K47" s="527"/>
    </row>
    <row r="48" spans="1:11" s="526" customFormat="1" x14ac:dyDescent="0.25">
      <c r="A48" s="580"/>
      <c r="B48" s="968" t="s">
        <v>1548</v>
      </c>
      <c r="C48" s="968"/>
      <c r="D48" s="968"/>
      <c r="E48" s="968"/>
      <c r="F48" s="968"/>
      <c r="G48" s="968"/>
      <c r="H48" s="577"/>
      <c r="K48" s="527"/>
    </row>
    <row r="49" spans="1:11" s="526" customFormat="1" x14ac:dyDescent="0.25">
      <c r="A49" s="580"/>
      <c r="B49" s="587" t="s">
        <v>1547</v>
      </c>
      <c r="C49" s="587"/>
      <c r="D49" s="587"/>
      <c r="E49" s="587"/>
      <c r="F49" s="587"/>
      <c r="G49" s="590"/>
      <c r="H49" s="577"/>
      <c r="K49" s="527"/>
    </row>
    <row r="50" spans="1:11" s="526" customFormat="1" x14ac:dyDescent="0.25">
      <c r="A50" s="580"/>
      <c r="B50" s="587"/>
      <c r="C50" s="587"/>
      <c r="D50" s="587"/>
      <c r="E50" s="587"/>
      <c r="F50" s="587"/>
      <c r="G50" s="590"/>
      <c r="H50" s="577"/>
      <c r="K50" s="527"/>
    </row>
    <row r="51" spans="1:11" s="526" customFormat="1" ht="23.85" customHeight="1" x14ac:dyDescent="0.25">
      <c r="A51" s="580"/>
      <c r="B51" s="969" t="s">
        <v>1546</v>
      </c>
      <c r="C51" s="969"/>
      <c r="D51" s="969"/>
      <c r="E51" s="969"/>
      <c r="F51" s="969"/>
      <c r="G51" s="969"/>
      <c r="H51" s="577"/>
      <c r="K51" s="527"/>
    </row>
    <row r="52" spans="1:11" s="526" customFormat="1" x14ac:dyDescent="0.25">
      <c r="A52" s="580"/>
      <c r="B52" s="587"/>
      <c r="C52" s="587"/>
      <c r="D52" s="587"/>
      <c r="E52" s="587"/>
      <c r="F52" s="587"/>
      <c r="G52" s="590"/>
      <c r="H52" s="577"/>
      <c r="K52" s="527"/>
    </row>
    <row r="53" spans="1:11" s="526" customFormat="1" ht="40.5" customHeight="1" x14ac:dyDescent="0.25">
      <c r="A53" s="580"/>
      <c r="B53" s="969" t="s">
        <v>1545</v>
      </c>
      <c r="C53" s="969"/>
      <c r="D53" s="969"/>
      <c r="E53" s="969"/>
      <c r="F53" s="969"/>
      <c r="G53" s="969"/>
      <c r="H53" s="577"/>
      <c r="K53" s="527"/>
    </row>
    <row r="54" spans="1:11" s="526" customFormat="1" x14ac:dyDescent="0.25">
      <c r="A54" s="580"/>
      <c r="B54" s="593"/>
      <c r="C54" s="593"/>
      <c r="D54" s="593"/>
      <c r="E54" s="593"/>
      <c r="F54" s="593"/>
      <c r="G54" s="594"/>
      <c r="H54" s="577"/>
      <c r="K54" s="527"/>
    </row>
    <row r="55" spans="1:11" s="526" customFormat="1" x14ac:dyDescent="0.25">
      <c r="A55" s="571" t="s">
        <v>1544</v>
      </c>
      <c r="B55" s="595" t="s">
        <v>1543</v>
      </c>
      <c r="C55" s="595" t="s">
        <v>1183</v>
      </c>
      <c r="D55" s="596" t="s">
        <v>1542</v>
      </c>
      <c r="E55" s="574" t="s">
        <v>33</v>
      </c>
      <c r="F55" s="597" t="s">
        <v>1541</v>
      </c>
      <c r="G55" s="576" t="s">
        <v>1540</v>
      </c>
      <c r="H55" s="574" t="s">
        <v>1539</v>
      </c>
      <c r="K55" s="527"/>
    </row>
    <row r="56" spans="1:11" s="526" customFormat="1" x14ac:dyDescent="0.25">
      <c r="A56" s="571"/>
      <c r="B56" s="595"/>
      <c r="C56" s="595"/>
      <c r="D56" s="598"/>
      <c r="E56" s="574"/>
      <c r="F56" s="575"/>
      <c r="G56" s="576"/>
      <c r="H56" s="577"/>
      <c r="K56" s="527"/>
    </row>
    <row r="57" spans="1:11" s="526" customFormat="1" x14ac:dyDescent="0.25">
      <c r="A57" s="571"/>
      <c r="B57" s="599" t="s">
        <v>1538</v>
      </c>
      <c r="C57" s="595"/>
      <c r="D57" s="598"/>
      <c r="E57" s="574"/>
      <c r="F57" s="575"/>
      <c r="G57" s="576"/>
      <c r="H57" s="577"/>
      <c r="K57" s="527"/>
    </row>
    <row r="58" spans="1:11" s="526" customFormat="1" x14ac:dyDescent="0.25">
      <c r="A58" s="571"/>
      <c r="B58" s="595"/>
      <c r="C58" s="595"/>
      <c r="D58" s="598"/>
      <c r="E58" s="574"/>
      <c r="F58" s="575"/>
      <c r="G58" s="576"/>
      <c r="H58" s="577"/>
      <c r="K58" s="527"/>
    </row>
    <row r="59" spans="1:11" s="526" customFormat="1" ht="79.2" x14ac:dyDescent="0.25">
      <c r="A59" s="571" t="s">
        <v>1537</v>
      </c>
      <c r="B59" s="595"/>
      <c r="C59" s="595"/>
      <c r="D59" s="600" t="s">
        <v>1536</v>
      </c>
      <c r="E59" s="584">
        <v>1</v>
      </c>
      <c r="F59" s="601"/>
      <c r="G59" s="601">
        <f>E59*F59</f>
        <v>0</v>
      </c>
      <c r="H59" s="577"/>
      <c r="K59" s="527"/>
    </row>
    <row r="60" spans="1:11" s="526" customFormat="1" x14ac:dyDescent="0.25">
      <c r="A60" s="571"/>
      <c r="B60" s="595"/>
      <c r="C60" s="595"/>
      <c r="D60" s="598"/>
      <c r="E60" s="574"/>
      <c r="F60" s="575"/>
      <c r="G60" s="576"/>
      <c r="H60" s="577"/>
      <c r="K60" s="527"/>
    </row>
    <row r="61" spans="1:11" s="526" customFormat="1" ht="92.4" x14ac:dyDescent="0.25">
      <c r="A61" s="571" t="s">
        <v>1535</v>
      </c>
      <c r="B61" s="602"/>
      <c r="C61" s="602" t="s">
        <v>1534</v>
      </c>
      <c r="D61" s="603" t="s">
        <v>1579</v>
      </c>
      <c r="E61" s="604">
        <v>1</v>
      </c>
      <c r="F61" s="605"/>
      <c r="G61" s="601">
        <f>E61*F61</f>
        <v>0</v>
      </c>
      <c r="H61" s="582"/>
      <c r="K61" s="527"/>
    </row>
    <row r="62" spans="1:11" s="526" customFormat="1" x14ac:dyDescent="0.25">
      <c r="A62" s="571"/>
      <c r="B62" s="595"/>
      <c r="C62" s="595"/>
      <c r="D62" s="598"/>
      <c r="E62" s="574"/>
      <c r="F62" s="575"/>
      <c r="G62" s="576"/>
      <c r="H62" s="577"/>
      <c r="K62" s="527"/>
    </row>
    <row r="63" spans="1:11" s="526" customFormat="1" ht="66" x14ac:dyDescent="0.25">
      <c r="A63" s="571" t="s">
        <v>1533</v>
      </c>
      <c r="B63" s="602"/>
      <c r="C63" s="602" t="s">
        <v>1282</v>
      </c>
      <c r="D63" s="607" t="s">
        <v>1281</v>
      </c>
      <c r="E63" s="604">
        <v>4</v>
      </c>
      <c r="F63" s="608"/>
      <c r="G63" s="601">
        <f>E63*F63</f>
        <v>0</v>
      </c>
      <c r="H63" s="582"/>
      <c r="K63" s="527"/>
    </row>
    <row r="64" spans="1:11" s="526" customFormat="1" x14ac:dyDescent="0.25">
      <c r="A64" s="571"/>
      <c r="B64" s="595"/>
      <c r="C64" s="595"/>
      <c r="D64" s="598"/>
      <c r="E64" s="574"/>
      <c r="F64" s="575"/>
      <c r="G64" s="576"/>
      <c r="H64" s="577"/>
      <c r="K64" s="527"/>
    </row>
    <row r="65" spans="1:11" s="526" customFormat="1" ht="39.6" x14ac:dyDescent="0.25">
      <c r="A65" s="571" t="s">
        <v>1532</v>
      </c>
      <c r="B65" s="609"/>
      <c r="C65" s="609"/>
      <c r="D65" s="573" t="s">
        <v>1531</v>
      </c>
      <c r="E65" s="584">
        <v>1</v>
      </c>
      <c r="F65" s="610"/>
      <c r="G65" s="611" t="s">
        <v>1187</v>
      </c>
      <c r="H65" s="577"/>
      <c r="K65" s="527"/>
    </row>
    <row r="66" spans="1:11" s="526" customFormat="1" x14ac:dyDescent="0.25">
      <c r="A66" s="571"/>
      <c r="B66" s="595"/>
      <c r="C66" s="595"/>
      <c r="D66" s="598"/>
      <c r="E66" s="574"/>
      <c r="F66" s="575"/>
      <c r="G66" s="576"/>
      <c r="H66" s="577"/>
      <c r="K66" s="527"/>
    </row>
    <row r="67" spans="1:11" s="526" customFormat="1" x14ac:dyDescent="0.25">
      <c r="A67" s="571"/>
      <c r="B67" s="599" t="s">
        <v>1530</v>
      </c>
      <c r="C67" s="595"/>
      <c r="D67" s="598"/>
      <c r="E67" s="574"/>
      <c r="F67" s="575"/>
      <c r="G67" s="576"/>
      <c r="H67" s="577"/>
      <c r="K67" s="527"/>
    </row>
    <row r="68" spans="1:11" s="526" customFormat="1" x14ac:dyDescent="0.25">
      <c r="A68" s="571"/>
      <c r="B68" s="595"/>
      <c r="C68" s="595"/>
      <c r="D68" s="598"/>
      <c r="E68" s="574"/>
      <c r="F68" s="575"/>
      <c r="G68" s="576"/>
      <c r="H68" s="577"/>
      <c r="K68" s="527"/>
    </row>
    <row r="69" spans="1:11" s="526" customFormat="1" ht="26.4" x14ac:dyDescent="0.3">
      <c r="A69" s="571" t="s">
        <v>1529</v>
      </c>
      <c r="B69" s="602"/>
      <c r="C69" s="602" t="s">
        <v>1194</v>
      </c>
      <c r="D69" s="612" t="s">
        <v>1231</v>
      </c>
      <c r="E69" s="613"/>
      <c r="F69" s="614"/>
      <c r="G69" s="615"/>
      <c r="H69" s="577"/>
      <c r="K69" s="527"/>
    </row>
    <row r="70" spans="1:11" s="526" customFormat="1" ht="26.4" x14ac:dyDescent="0.25">
      <c r="A70" s="571"/>
      <c r="B70" s="614"/>
      <c r="C70" s="614"/>
      <c r="D70" s="607" t="s">
        <v>1495</v>
      </c>
      <c r="E70" s="604">
        <v>3</v>
      </c>
      <c r="F70" s="608"/>
      <c r="G70" s="601">
        <f>E70*F70</f>
        <v>0</v>
      </c>
      <c r="H70" s="577"/>
      <c r="K70" s="527"/>
    </row>
    <row r="71" spans="1:11" s="526" customFormat="1" x14ac:dyDescent="0.25">
      <c r="A71" s="571"/>
      <c r="B71" s="595"/>
      <c r="C71" s="595"/>
      <c r="D71" s="598"/>
      <c r="E71" s="574"/>
      <c r="F71" s="575"/>
      <c r="G71" s="576"/>
      <c r="H71" s="577"/>
      <c r="K71" s="527"/>
    </row>
    <row r="72" spans="1:11" s="526" customFormat="1" x14ac:dyDescent="0.25">
      <c r="A72" s="571"/>
      <c r="B72" s="599" t="s">
        <v>1528</v>
      </c>
      <c r="C72" s="595"/>
      <c r="D72" s="598"/>
      <c r="E72" s="574"/>
      <c r="F72" s="575"/>
      <c r="G72" s="576"/>
      <c r="H72" s="577"/>
      <c r="K72" s="527"/>
    </row>
    <row r="73" spans="1:11" s="526" customFormat="1" x14ac:dyDescent="0.25">
      <c r="A73" s="571"/>
      <c r="B73" s="595"/>
      <c r="C73" s="595"/>
      <c r="D73" s="598"/>
      <c r="E73" s="574"/>
      <c r="F73" s="575"/>
      <c r="G73" s="576"/>
      <c r="H73" s="577"/>
      <c r="K73" s="527"/>
    </row>
    <row r="74" spans="1:11" s="526" customFormat="1" ht="92.4" x14ac:dyDescent="0.25">
      <c r="A74" s="571" t="s">
        <v>1527</v>
      </c>
      <c r="B74" s="613"/>
      <c r="C74" s="613"/>
      <c r="D74" s="603" t="s">
        <v>1580</v>
      </c>
      <c r="E74" s="584">
        <v>1</v>
      </c>
      <c r="F74" s="616"/>
      <c r="G74" s="601">
        <f>E74*F74</f>
        <v>0</v>
      </c>
      <c r="H74" s="582"/>
      <c r="K74" s="527"/>
    </row>
    <row r="75" spans="1:11" s="526" customFormat="1" ht="79.2" x14ac:dyDescent="0.25">
      <c r="A75" s="571"/>
      <c r="B75" s="613"/>
      <c r="C75" s="613"/>
      <c r="D75" s="603" t="s">
        <v>1526</v>
      </c>
      <c r="E75" s="584">
        <v>1</v>
      </c>
      <c r="F75" s="616"/>
      <c r="G75" s="601">
        <f>E75*F75</f>
        <v>0</v>
      </c>
      <c r="H75" s="582"/>
      <c r="K75" s="527"/>
    </row>
    <row r="76" spans="1:11" s="526" customFormat="1" x14ac:dyDescent="0.25">
      <c r="A76" s="571"/>
      <c r="B76" s="595"/>
      <c r="C76" s="595"/>
      <c r="D76" s="598"/>
      <c r="E76" s="574"/>
      <c r="F76" s="575"/>
      <c r="G76" s="576"/>
      <c r="H76" s="577"/>
      <c r="K76" s="527"/>
    </row>
    <row r="77" spans="1:11" s="526" customFormat="1" ht="92.4" x14ac:dyDescent="0.25">
      <c r="A77" s="571" t="s">
        <v>1525</v>
      </c>
      <c r="B77" s="613"/>
      <c r="C77" s="613"/>
      <c r="D77" s="603" t="s">
        <v>1581</v>
      </c>
      <c r="E77" s="584">
        <v>1</v>
      </c>
      <c r="F77" s="616"/>
      <c r="G77" s="601">
        <f>E77*F77</f>
        <v>0</v>
      </c>
      <c r="H77" s="582"/>
      <c r="K77" s="527"/>
    </row>
    <row r="78" spans="1:11" s="526" customFormat="1" x14ac:dyDescent="0.25">
      <c r="A78" s="571"/>
      <c r="B78" s="595"/>
      <c r="C78" s="595"/>
      <c r="D78" s="598"/>
      <c r="E78" s="574"/>
      <c r="F78" s="575"/>
      <c r="G78" s="576"/>
      <c r="H78" s="577"/>
      <c r="K78" s="527"/>
    </row>
    <row r="79" spans="1:11" s="526" customFormat="1" x14ac:dyDescent="0.25">
      <c r="A79" s="571"/>
      <c r="B79" s="599" t="s">
        <v>1524</v>
      </c>
      <c r="C79" s="595"/>
      <c r="D79" s="598"/>
      <c r="E79" s="574"/>
      <c r="F79" s="575"/>
      <c r="G79" s="576"/>
      <c r="H79" s="577"/>
      <c r="K79" s="527"/>
    </row>
    <row r="80" spans="1:11" s="526" customFormat="1" x14ac:dyDescent="0.25">
      <c r="A80" s="571"/>
      <c r="B80" s="595"/>
      <c r="C80" s="595"/>
      <c r="D80" s="598"/>
      <c r="E80" s="574"/>
      <c r="F80" s="575"/>
      <c r="G80" s="576"/>
      <c r="H80" s="577"/>
      <c r="K80" s="527"/>
    </row>
    <row r="81" spans="1:11" s="526" customFormat="1" ht="118.8" x14ac:dyDescent="0.25">
      <c r="A81" s="571" t="s">
        <v>1523</v>
      </c>
      <c r="B81" s="617"/>
      <c r="C81" s="617"/>
      <c r="D81" s="603" t="s">
        <v>1522</v>
      </c>
      <c r="E81" s="604">
        <v>1</v>
      </c>
      <c r="F81" s="616"/>
      <c r="G81" s="601">
        <f>E81*F81</f>
        <v>0</v>
      </c>
      <c r="H81" s="618"/>
      <c r="K81" s="527"/>
    </row>
    <row r="82" spans="1:11" s="526" customFormat="1" ht="79.2" x14ac:dyDescent="0.25">
      <c r="A82" s="571"/>
      <c r="B82" s="617"/>
      <c r="C82" s="617"/>
      <c r="D82" s="603" t="s">
        <v>1521</v>
      </c>
      <c r="E82" s="604">
        <v>1</v>
      </c>
      <c r="F82" s="616"/>
      <c r="G82" s="601">
        <f>E82*F82</f>
        <v>0</v>
      </c>
      <c r="H82" s="618"/>
      <c r="K82" s="527"/>
    </row>
    <row r="83" spans="1:11" s="526" customFormat="1" x14ac:dyDescent="0.25">
      <c r="A83" s="571"/>
      <c r="B83" s="595"/>
      <c r="C83" s="595"/>
      <c r="D83" s="598"/>
      <c r="E83" s="574"/>
      <c r="F83" s="575"/>
      <c r="G83" s="576"/>
      <c r="H83" s="577"/>
      <c r="K83" s="527"/>
    </row>
    <row r="84" spans="1:11" s="526" customFormat="1" ht="118.8" x14ac:dyDescent="0.25">
      <c r="A84" s="571" t="s">
        <v>1520</v>
      </c>
      <c r="B84" s="617"/>
      <c r="C84" s="617"/>
      <c r="D84" s="603" t="s">
        <v>1517</v>
      </c>
      <c r="E84" s="604">
        <v>3</v>
      </c>
      <c r="F84" s="616"/>
      <c r="G84" s="601">
        <f>E84*F84</f>
        <v>0</v>
      </c>
      <c r="H84" s="618"/>
      <c r="K84" s="527"/>
    </row>
    <row r="85" spans="1:11" s="526" customFormat="1" ht="79.2" x14ac:dyDescent="0.25">
      <c r="A85" s="571"/>
      <c r="B85" s="617"/>
      <c r="C85" s="617"/>
      <c r="D85" s="603" t="s">
        <v>1516</v>
      </c>
      <c r="E85" s="604">
        <v>3</v>
      </c>
      <c r="F85" s="616"/>
      <c r="G85" s="601">
        <f>E85*F85</f>
        <v>0</v>
      </c>
      <c r="H85" s="618"/>
      <c r="K85" s="527"/>
    </row>
    <row r="86" spans="1:11" s="526" customFormat="1" x14ac:dyDescent="0.25">
      <c r="A86" s="571"/>
      <c r="B86" s="595"/>
      <c r="C86" s="595"/>
      <c r="D86" s="598"/>
      <c r="E86" s="574"/>
      <c r="F86" s="575"/>
      <c r="G86" s="576"/>
      <c r="H86" s="577"/>
      <c r="K86" s="527"/>
    </row>
    <row r="87" spans="1:11" s="526" customFormat="1" x14ac:dyDescent="0.25">
      <c r="A87" s="571"/>
      <c r="B87" s="599" t="s">
        <v>1519</v>
      </c>
      <c r="C87" s="595"/>
      <c r="D87" s="598"/>
      <c r="E87" s="574"/>
      <c r="F87" s="575"/>
      <c r="G87" s="576"/>
      <c r="H87" s="577"/>
      <c r="K87" s="527"/>
    </row>
    <row r="88" spans="1:11" s="526" customFormat="1" x14ac:dyDescent="0.25">
      <c r="A88" s="571"/>
      <c r="B88" s="595"/>
      <c r="C88" s="595"/>
      <c r="D88" s="598"/>
      <c r="E88" s="574"/>
      <c r="F88" s="575"/>
      <c r="G88" s="576"/>
      <c r="H88" s="577"/>
      <c r="K88" s="527"/>
    </row>
    <row r="89" spans="1:11" s="526" customFormat="1" ht="118.8" x14ac:dyDescent="0.25">
      <c r="A89" s="571" t="s">
        <v>1518</v>
      </c>
      <c r="B89" s="617"/>
      <c r="C89" s="617"/>
      <c r="D89" s="603" t="s">
        <v>1517</v>
      </c>
      <c r="E89" s="604">
        <v>4</v>
      </c>
      <c r="F89" s="616"/>
      <c r="G89" s="601">
        <f>E89*F89</f>
        <v>0</v>
      </c>
      <c r="H89" s="618"/>
      <c r="K89" s="527"/>
    </row>
    <row r="90" spans="1:11" s="526" customFormat="1" ht="79.2" x14ac:dyDescent="0.25">
      <c r="A90" s="571"/>
      <c r="B90" s="617"/>
      <c r="C90" s="617"/>
      <c r="D90" s="603" t="s">
        <v>1516</v>
      </c>
      <c r="E90" s="604">
        <v>4</v>
      </c>
      <c r="F90" s="616"/>
      <c r="G90" s="601">
        <f>E90*F90</f>
        <v>0</v>
      </c>
      <c r="H90" s="618"/>
      <c r="K90" s="527"/>
    </row>
    <row r="91" spans="1:11" s="526" customFormat="1" x14ac:dyDescent="0.25">
      <c r="A91" s="571"/>
      <c r="B91" s="595"/>
      <c r="C91" s="595"/>
      <c r="D91" s="598"/>
      <c r="E91" s="574"/>
      <c r="F91" s="575"/>
      <c r="G91" s="576"/>
      <c r="H91" s="577"/>
      <c r="K91" s="527"/>
    </row>
    <row r="92" spans="1:11" s="526" customFormat="1" x14ac:dyDescent="0.25">
      <c r="A92" s="571"/>
      <c r="B92" s="599" t="s">
        <v>1515</v>
      </c>
      <c r="C92" s="595"/>
      <c r="D92" s="598"/>
      <c r="E92" s="574"/>
      <c r="F92" s="575"/>
      <c r="G92" s="576"/>
      <c r="H92" s="577"/>
      <c r="K92" s="527"/>
    </row>
    <row r="93" spans="1:11" s="526" customFormat="1" x14ac:dyDescent="0.25">
      <c r="A93" s="571"/>
      <c r="B93" s="595"/>
      <c r="C93" s="595"/>
      <c r="D93" s="598"/>
      <c r="E93" s="574"/>
      <c r="F93" s="575"/>
      <c r="G93" s="576"/>
      <c r="H93" s="577"/>
      <c r="K93" s="527"/>
    </row>
    <row r="94" spans="1:11" s="526" customFormat="1" ht="409.6" x14ac:dyDescent="0.25">
      <c r="A94" s="571" t="s">
        <v>1514</v>
      </c>
      <c r="B94" s="602"/>
      <c r="C94" s="602"/>
      <c r="D94" s="603" t="s">
        <v>1582</v>
      </c>
      <c r="E94" s="604">
        <v>1</v>
      </c>
      <c r="F94" s="605"/>
      <c r="G94" s="601">
        <f>E94*F94</f>
        <v>0</v>
      </c>
      <c r="H94" s="608"/>
      <c r="K94" s="527"/>
    </row>
    <row r="95" spans="1:11" s="526" customFormat="1" x14ac:dyDescent="0.25">
      <c r="A95" s="571"/>
      <c r="B95" s="595"/>
      <c r="C95" s="595"/>
      <c r="D95" s="598"/>
      <c r="E95" s="574"/>
      <c r="F95" s="575"/>
      <c r="G95" s="576"/>
      <c r="H95" s="577"/>
      <c r="K95" s="527"/>
    </row>
    <row r="96" spans="1:11" s="526" customFormat="1" ht="26.4" x14ac:dyDescent="0.3">
      <c r="A96" s="571" t="s">
        <v>1513</v>
      </c>
      <c r="B96" s="602"/>
      <c r="C96" s="602" t="s">
        <v>1194</v>
      </c>
      <c r="D96" s="612" t="s">
        <v>1231</v>
      </c>
      <c r="E96" s="613"/>
      <c r="F96" s="614"/>
      <c r="G96" s="615"/>
      <c r="H96" s="577"/>
      <c r="K96" s="527"/>
    </row>
    <row r="97" spans="1:11" s="526" customFormat="1" ht="26.4" x14ac:dyDescent="0.25">
      <c r="A97" s="571"/>
      <c r="B97" s="614"/>
      <c r="C97" s="614"/>
      <c r="D97" s="607" t="s">
        <v>1230</v>
      </c>
      <c r="E97" s="604">
        <v>2</v>
      </c>
      <c r="F97" s="608"/>
      <c r="G97" s="601">
        <f>E97*F97</f>
        <v>0</v>
      </c>
      <c r="H97" s="577"/>
      <c r="K97" s="527"/>
    </row>
    <row r="98" spans="1:11" s="526" customFormat="1" x14ac:dyDescent="0.25">
      <c r="A98" s="571"/>
      <c r="B98" s="595"/>
      <c r="C98" s="595"/>
      <c r="D98" s="598"/>
      <c r="E98" s="574"/>
      <c r="F98" s="575"/>
      <c r="G98" s="576"/>
      <c r="H98" s="577"/>
      <c r="K98" s="527"/>
    </row>
    <row r="99" spans="1:11" s="526" customFormat="1" ht="26.4" x14ac:dyDescent="0.3">
      <c r="A99" s="571" t="s">
        <v>1512</v>
      </c>
      <c r="B99" s="602"/>
      <c r="C99" s="602" t="s">
        <v>1194</v>
      </c>
      <c r="D99" s="612" t="s">
        <v>1231</v>
      </c>
      <c r="E99" s="613"/>
      <c r="F99" s="614"/>
      <c r="G99" s="615"/>
      <c r="H99" s="577"/>
      <c r="K99" s="527"/>
    </row>
    <row r="100" spans="1:11" s="526" customFormat="1" ht="26.4" x14ac:dyDescent="0.25">
      <c r="A100" s="571"/>
      <c r="B100" s="614"/>
      <c r="C100" s="614"/>
      <c r="D100" s="607" t="s">
        <v>1500</v>
      </c>
      <c r="E100" s="604">
        <v>1</v>
      </c>
      <c r="F100" s="608"/>
      <c r="G100" s="601">
        <f>E100*F100</f>
        <v>0</v>
      </c>
      <c r="H100" s="577"/>
      <c r="K100" s="527"/>
    </row>
    <row r="101" spans="1:11" s="526" customFormat="1" x14ac:dyDescent="0.25">
      <c r="A101" s="571"/>
      <c r="B101" s="595"/>
      <c r="C101" s="595"/>
      <c r="D101" s="598"/>
      <c r="E101" s="574"/>
      <c r="F101" s="575"/>
      <c r="G101" s="576"/>
      <c r="H101" s="577"/>
      <c r="K101" s="527"/>
    </row>
    <row r="102" spans="1:11" s="526" customFormat="1" x14ac:dyDescent="0.25">
      <c r="A102" s="571"/>
      <c r="B102" s="599" t="s">
        <v>1511</v>
      </c>
      <c r="C102" s="595"/>
      <c r="D102" s="598"/>
      <c r="E102" s="574"/>
      <c r="F102" s="575"/>
      <c r="G102" s="576"/>
      <c r="H102" s="577"/>
      <c r="K102" s="527"/>
    </row>
    <row r="103" spans="1:11" s="526" customFormat="1" x14ac:dyDescent="0.25">
      <c r="A103" s="571"/>
      <c r="B103" s="595"/>
      <c r="C103" s="595"/>
      <c r="D103" s="598"/>
      <c r="E103" s="574"/>
      <c r="F103" s="575"/>
      <c r="G103" s="576"/>
      <c r="H103" s="577"/>
      <c r="K103" s="527"/>
    </row>
    <row r="104" spans="1:11" s="526" customFormat="1" ht="409.6" x14ac:dyDescent="0.25">
      <c r="A104" s="571" t="s">
        <v>1510</v>
      </c>
      <c r="B104" s="602"/>
      <c r="C104" s="602"/>
      <c r="D104" s="603" t="s">
        <v>1583</v>
      </c>
      <c r="E104" s="604">
        <v>1</v>
      </c>
      <c r="F104" s="605"/>
      <c r="G104" s="601">
        <f>E104*F104</f>
        <v>0</v>
      </c>
      <c r="H104" s="608"/>
      <c r="K104" s="527"/>
    </row>
    <row r="105" spans="1:11" s="526" customFormat="1" x14ac:dyDescent="0.25">
      <c r="A105" s="571"/>
      <c r="B105" s="595"/>
      <c r="C105" s="595"/>
      <c r="D105" s="598"/>
      <c r="E105" s="574"/>
      <c r="F105" s="575"/>
      <c r="G105" s="576"/>
      <c r="H105" s="577"/>
      <c r="K105" s="527"/>
    </row>
    <row r="106" spans="1:11" s="526" customFormat="1" ht="26.4" x14ac:dyDescent="0.3">
      <c r="A106" s="571" t="s">
        <v>1509</v>
      </c>
      <c r="B106" s="602"/>
      <c r="C106" s="602" t="s">
        <v>1194</v>
      </c>
      <c r="D106" s="612" t="s">
        <v>1231</v>
      </c>
      <c r="E106" s="613"/>
      <c r="F106" s="614"/>
      <c r="G106" s="615"/>
      <c r="H106" s="577"/>
      <c r="K106" s="527"/>
    </row>
    <row r="107" spans="1:11" s="526" customFormat="1" ht="26.4" x14ac:dyDescent="0.25">
      <c r="A107" s="571"/>
      <c r="B107" s="614"/>
      <c r="C107" s="614"/>
      <c r="D107" s="607" t="s">
        <v>1505</v>
      </c>
      <c r="E107" s="604">
        <v>4</v>
      </c>
      <c r="F107" s="608"/>
      <c r="G107" s="601">
        <f>E107*F107</f>
        <v>0</v>
      </c>
      <c r="H107" s="577"/>
      <c r="K107" s="527"/>
    </row>
    <row r="108" spans="1:11" s="526" customFormat="1" x14ac:dyDescent="0.25">
      <c r="A108" s="571"/>
      <c r="B108" s="595"/>
      <c r="C108" s="595"/>
      <c r="D108" s="598"/>
      <c r="E108" s="574"/>
      <c r="F108" s="575"/>
      <c r="G108" s="576"/>
      <c r="H108" s="577"/>
      <c r="K108" s="527"/>
    </row>
    <row r="109" spans="1:11" s="526" customFormat="1" x14ac:dyDescent="0.25">
      <c r="A109" s="571"/>
      <c r="B109" s="599" t="s">
        <v>1508</v>
      </c>
      <c r="C109" s="595"/>
      <c r="D109" s="598"/>
      <c r="E109" s="574"/>
      <c r="F109" s="575"/>
      <c r="G109" s="576"/>
      <c r="H109" s="577"/>
      <c r="K109" s="527"/>
    </row>
    <row r="110" spans="1:11" s="526" customFormat="1" x14ac:dyDescent="0.25">
      <c r="A110" s="571"/>
      <c r="B110" s="595"/>
      <c r="C110" s="595"/>
      <c r="D110" s="598"/>
      <c r="E110" s="574"/>
      <c r="F110" s="575"/>
      <c r="G110" s="576"/>
      <c r="H110" s="577"/>
      <c r="K110" s="527"/>
    </row>
    <row r="111" spans="1:11" s="526" customFormat="1" ht="409.6" x14ac:dyDescent="0.25">
      <c r="A111" s="571" t="s">
        <v>1507</v>
      </c>
      <c r="B111" s="602"/>
      <c r="C111" s="602"/>
      <c r="D111" s="603" t="s">
        <v>1583</v>
      </c>
      <c r="E111" s="604">
        <v>1</v>
      </c>
      <c r="F111" s="605"/>
      <c r="G111" s="601">
        <f>E111*F111</f>
        <v>0</v>
      </c>
      <c r="H111" s="608"/>
      <c r="K111" s="527"/>
    </row>
    <row r="112" spans="1:11" s="526" customFormat="1" x14ac:dyDescent="0.25">
      <c r="A112" s="571"/>
      <c r="B112" s="595"/>
      <c r="C112" s="595"/>
      <c r="D112" s="598"/>
      <c r="E112" s="574"/>
      <c r="F112" s="575"/>
      <c r="G112" s="576"/>
      <c r="H112" s="577"/>
      <c r="K112" s="527"/>
    </row>
    <row r="113" spans="1:11" s="526" customFormat="1" ht="26.4" x14ac:dyDescent="0.3">
      <c r="A113" s="571" t="s">
        <v>1506</v>
      </c>
      <c r="B113" s="602"/>
      <c r="C113" s="602" t="s">
        <v>1194</v>
      </c>
      <c r="D113" s="612" t="s">
        <v>1231</v>
      </c>
      <c r="E113" s="613"/>
      <c r="F113" s="614"/>
      <c r="G113" s="615"/>
      <c r="H113" s="577"/>
      <c r="K113" s="527"/>
    </row>
    <row r="114" spans="1:11" s="526" customFormat="1" ht="26.4" x14ac:dyDescent="0.25">
      <c r="A114" s="571"/>
      <c r="B114" s="614"/>
      <c r="C114" s="614"/>
      <c r="D114" s="607" t="s">
        <v>1505</v>
      </c>
      <c r="E114" s="604">
        <v>4</v>
      </c>
      <c r="F114" s="608"/>
      <c r="G114" s="601">
        <f>E114*F114</f>
        <v>0</v>
      </c>
      <c r="H114" s="577"/>
      <c r="K114" s="527"/>
    </row>
    <row r="115" spans="1:11" s="526" customFormat="1" x14ac:dyDescent="0.25">
      <c r="A115" s="571"/>
      <c r="B115" s="595"/>
      <c r="C115" s="595"/>
      <c r="D115" s="598"/>
      <c r="E115" s="574"/>
      <c r="F115" s="575"/>
      <c r="G115" s="576"/>
      <c r="H115" s="577"/>
      <c r="K115" s="527"/>
    </row>
    <row r="116" spans="1:11" s="526" customFormat="1" x14ac:dyDescent="0.25">
      <c r="A116" s="571"/>
      <c r="B116" s="599" t="s">
        <v>1504</v>
      </c>
      <c r="C116" s="595"/>
      <c r="D116" s="598"/>
      <c r="E116" s="574"/>
      <c r="F116" s="575"/>
      <c r="G116" s="576"/>
      <c r="H116" s="577"/>
      <c r="K116" s="527"/>
    </row>
    <row r="117" spans="1:11" s="526" customFormat="1" x14ac:dyDescent="0.25">
      <c r="A117" s="571"/>
      <c r="B117" s="595"/>
      <c r="C117" s="595"/>
      <c r="D117" s="598"/>
      <c r="E117" s="574"/>
      <c r="F117" s="575"/>
      <c r="G117" s="576"/>
      <c r="H117" s="577"/>
      <c r="K117" s="527"/>
    </row>
    <row r="118" spans="1:11" s="526" customFormat="1" ht="409.6" x14ac:dyDescent="0.25">
      <c r="A118" s="571" t="s">
        <v>1503</v>
      </c>
      <c r="B118" s="602"/>
      <c r="C118" s="602"/>
      <c r="D118" s="603" t="s">
        <v>1582</v>
      </c>
      <c r="E118" s="604">
        <v>1</v>
      </c>
      <c r="F118" s="605"/>
      <c r="G118" s="601">
        <f>E118*F118</f>
        <v>0</v>
      </c>
      <c r="H118" s="608"/>
      <c r="K118" s="527"/>
    </row>
    <row r="119" spans="1:11" s="526" customFormat="1" x14ac:dyDescent="0.25">
      <c r="A119" s="571"/>
      <c r="B119" s="595"/>
      <c r="C119" s="595"/>
      <c r="D119" s="598"/>
      <c r="E119" s="574"/>
      <c r="F119" s="575"/>
      <c r="G119" s="576"/>
      <c r="H119" s="577"/>
      <c r="K119" s="527"/>
    </row>
    <row r="120" spans="1:11" s="526" customFormat="1" ht="26.4" x14ac:dyDescent="0.3">
      <c r="A120" s="571" t="s">
        <v>1502</v>
      </c>
      <c r="B120" s="602"/>
      <c r="C120" s="602" t="s">
        <v>1194</v>
      </c>
      <c r="D120" s="612" t="s">
        <v>1231</v>
      </c>
      <c r="E120" s="613"/>
      <c r="F120" s="614"/>
      <c r="G120" s="615"/>
      <c r="H120" s="577"/>
      <c r="K120" s="527"/>
    </row>
    <row r="121" spans="1:11" s="526" customFormat="1" ht="26.4" x14ac:dyDescent="0.25">
      <c r="A121" s="571"/>
      <c r="B121" s="614"/>
      <c r="C121" s="614"/>
      <c r="D121" s="607" t="s">
        <v>1230</v>
      </c>
      <c r="E121" s="604">
        <v>2</v>
      </c>
      <c r="F121" s="608"/>
      <c r="G121" s="601">
        <f>E121*F121</f>
        <v>0</v>
      </c>
      <c r="H121" s="577"/>
      <c r="K121" s="527"/>
    </row>
    <row r="122" spans="1:11" s="526" customFormat="1" x14ac:dyDescent="0.25">
      <c r="A122" s="571"/>
      <c r="B122" s="595"/>
      <c r="C122" s="595"/>
      <c r="D122" s="598"/>
      <c r="E122" s="574"/>
      <c r="F122" s="575"/>
      <c r="G122" s="576"/>
      <c r="H122" s="577"/>
      <c r="K122" s="527"/>
    </row>
    <row r="123" spans="1:11" s="526" customFormat="1" ht="26.4" x14ac:dyDescent="0.3">
      <c r="A123" s="571" t="s">
        <v>1501</v>
      </c>
      <c r="B123" s="602"/>
      <c r="C123" s="602" t="s">
        <v>1194</v>
      </c>
      <c r="D123" s="612" t="s">
        <v>1231</v>
      </c>
      <c r="E123" s="613"/>
      <c r="F123" s="614"/>
      <c r="G123" s="615"/>
      <c r="H123" s="577"/>
      <c r="K123" s="527"/>
    </row>
    <row r="124" spans="1:11" s="526" customFormat="1" ht="26.4" x14ac:dyDescent="0.25">
      <c r="A124" s="571"/>
      <c r="B124" s="614"/>
      <c r="C124" s="614"/>
      <c r="D124" s="607" t="s">
        <v>1500</v>
      </c>
      <c r="E124" s="604">
        <v>1</v>
      </c>
      <c r="F124" s="608"/>
      <c r="G124" s="601">
        <f>E124*F124</f>
        <v>0</v>
      </c>
      <c r="H124" s="577"/>
      <c r="K124" s="527"/>
    </row>
    <row r="125" spans="1:11" s="526" customFormat="1" x14ac:dyDescent="0.25">
      <c r="A125" s="571"/>
      <c r="B125" s="595"/>
      <c r="C125" s="595"/>
      <c r="D125" s="598"/>
      <c r="E125" s="574"/>
      <c r="F125" s="575"/>
      <c r="G125" s="576"/>
      <c r="H125" s="577"/>
      <c r="K125" s="527"/>
    </row>
    <row r="126" spans="1:11" s="526" customFormat="1" x14ac:dyDescent="0.25">
      <c r="A126" s="571"/>
      <c r="B126" s="599" t="s">
        <v>1499</v>
      </c>
      <c r="C126" s="595"/>
      <c r="D126" s="598"/>
      <c r="E126" s="574"/>
      <c r="F126" s="575"/>
      <c r="G126" s="576"/>
      <c r="H126" s="577"/>
      <c r="K126" s="527"/>
    </row>
    <row r="127" spans="1:11" s="526" customFormat="1" x14ac:dyDescent="0.25">
      <c r="A127" s="571"/>
      <c r="B127" s="595"/>
      <c r="C127" s="595"/>
      <c r="D127" s="598"/>
      <c r="E127" s="574"/>
      <c r="F127" s="575"/>
      <c r="G127" s="576"/>
      <c r="H127" s="577"/>
      <c r="K127" s="527"/>
    </row>
    <row r="128" spans="1:11" s="526" customFormat="1" ht="26.4" x14ac:dyDescent="0.3">
      <c r="A128" s="571" t="s">
        <v>1498</v>
      </c>
      <c r="B128" s="602"/>
      <c r="C128" s="602" t="s">
        <v>1194</v>
      </c>
      <c r="D128" s="612" t="s">
        <v>1231</v>
      </c>
      <c r="E128" s="613"/>
      <c r="F128" s="614"/>
      <c r="G128" s="615"/>
      <c r="H128" s="577"/>
      <c r="K128" s="527"/>
    </row>
    <row r="129" spans="1:11" s="526" customFormat="1" ht="26.4" x14ac:dyDescent="0.25">
      <c r="A129" s="571"/>
      <c r="B129" s="614"/>
      <c r="C129" s="614"/>
      <c r="D129" s="607" t="s">
        <v>1497</v>
      </c>
      <c r="E129" s="604">
        <v>2</v>
      </c>
      <c r="F129" s="608"/>
      <c r="G129" s="601">
        <f>E129*F129</f>
        <v>0</v>
      </c>
      <c r="H129" s="577"/>
      <c r="K129" s="527"/>
    </row>
    <row r="130" spans="1:11" s="526" customFormat="1" x14ac:dyDescent="0.25">
      <c r="A130" s="571"/>
      <c r="B130" s="595"/>
      <c r="C130" s="595"/>
      <c r="D130" s="598"/>
      <c r="E130" s="574"/>
      <c r="F130" s="575"/>
      <c r="G130" s="576"/>
      <c r="H130" s="577"/>
      <c r="K130" s="527"/>
    </row>
    <row r="131" spans="1:11" s="526" customFormat="1" ht="26.4" x14ac:dyDescent="0.3">
      <c r="A131" s="571" t="s">
        <v>1496</v>
      </c>
      <c r="B131" s="602"/>
      <c r="C131" s="602" t="s">
        <v>1194</v>
      </c>
      <c r="D131" s="612" t="s">
        <v>1231</v>
      </c>
      <c r="E131" s="613"/>
      <c r="F131" s="614"/>
      <c r="G131" s="615"/>
      <c r="H131" s="577"/>
      <c r="K131" s="527"/>
    </row>
    <row r="132" spans="1:11" s="526" customFormat="1" ht="26.4" x14ac:dyDescent="0.25">
      <c r="A132" s="571"/>
      <c r="B132" s="614"/>
      <c r="C132" s="614"/>
      <c r="D132" s="607" t="s">
        <v>1495</v>
      </c>
      <c r="E132" s="604">
        <v>2</v>
      </c>
      <c r="F132" s="608"/>
      <c r="G132" s="601">
        <f>E132*F132</f>
        <v>0</v>
      </c>
      <c r="H132" s="577"/>
      <c r="K132" s="527"/>
    </row>
    <row r="133" spans="1:11" s="526" customFormat="1" x14ac:dyDescent="0.25">
      <c r="A133" s="571"/>
      <c r="B133" s="614"/>
      <c r="C133" s="595"/>
      <c r="D133" s="598"/>
      <c r="E133" s="574"/>
      <c r="F133" s="575"/>
      <c r="G133" s="576"/>
      <c r="H133" s="577"/>
      <c r="K133" s="527"/>
    </row>
    <row r="134" spans="1:11" s="526" customFormat="1" x14ac:dyDescent="0.25">
      <c r="A134" s="571"/>
      <c r="B134" s="599" t="s">
        <v>1494</v>
      </c>
      <c r="C134" s="595"/>
      <c r="D134" s="598"/>
      <c r="E134" s="574"/>
      <c r="F134" s="575"/>
      <c r="G134" s="576"/>
      <c r="H134" s="577"/>
      <c r="K134" s="527"/>
    </row>
    <row r="135" spans="1:11" s="526" customFormat="1" x14ac:dyDescent="0.25">
      <c r="A135" s="571"/>
      <c r="B135" s="595"/>
      <c r="C135" s="595"/>
      <c r="D135" s="598"/>
      <c r="E135" s="574"/>
      <c r="F135" s="575"/>
      <c r="G135" s="576"/>
      <c r="H135" s="577"/>
      <c r="K135" s="527"/>
    </row>
    <row r="136" spans="1:11" s="526" customFormat="1" ht="66" x14ac:dyDescent="0.25">
      <c r="A136" s="571" t="s">
        <v>1493</v>
      </c>
      <c r="B136" s="602"/>
      <c r="C136" s="602" t="s">
        <v>1492</v>
      </c>
      <c r="D136" s="603" t="s">
        <v>1584</v>
      </c>
      <c r="E136" s="604">
        <v>1</v>
      </c>
      <c r="F136" s="605"/>
      <c r="G136" s="601">
        <f>E136*F136</f>
        <v>0</v>
      </c>
      <c r="H136" s="582"/>
      <c r="K136" s="527"/>
    </row>
    <row r="137" spans="1:11" s="526" customFormat="1" ht="26.4" x14ac:dyDescent="0.25">
      <c r="A137" s="571"/>
      <c r="B137" s="619"/>
      <c r="C137" s="620"/>
      <c r="D137" s="573" t="s">
        <v>1192</v>
      </c>
      <c r="E137" s="621">
        <v>1</v>
      </c>
      <c r="F137" s="622"/>
      <c r="G137" s="601">
        <f>E137*F137</f>
        <v>0</v>
      </c>
      <c r="H137" s="582"/>
      <c r="K137" s="527"/>
    </row>
    <row r="138" spans="1:11" s="526" customFormat="1" x14ac:dyDescent="0.25">
      <c r="A138" s="571"/>
      <c r="B138" s="595"/>
      <c r="C138" s="595"/>
      <c r="D138" s="598"/>
      <c r="E138" s="574"/>
      <c r="F138" s="575"/>
      <c r="G138" s="576"/>
      <c r="H138" s="577"/>
      <c r="K138" s="527"/>
    </row>
    <row r="139" spans="1:11" s="526" customFormat="1" ht="145.19999999999999" x14ac:dyDescent="0.25">
      <c r="A139" s="571" t="s">
        <v>1491</v>
      </c>
      <c r="B139" s="602"/>
      <c r="C139" s="602" t="s">
        <v>1194</v>
      </c>
      <c r="D139" s="603" t="s">
        <v>1490</v>
      </c>
      <c r="E139" s="604">
        <v>1</v>
      </c>
      <c r="F139" s="608"/>
      <c r="G139" s="601">
        <f>E139*F139</f>
        <v>0</v>
      </c>
      <c r="H139" s="608"/>
      <c r="K139" s="527"/>
    </row>
    <row r="140" spans="1:11" s="526" customFormat="1" ht="26.4" x14ac:dyDescent="0.25">
      <c r="A140" s="571"/>
      <c r="B140" s="619"/>
      <c r="C140" s="620"/>
      <c r="D140" s="573" t="s">
        <v>1192</v>
      </c>
      <c r="E140" s="621">
        <v>1</v>
      </c>
      <c r="F140" s="622"/>
      <c r="G140" s="601">
        <f>E140*F140</f>
        <v>0</v>
      </c>
      <c r="H140" s="582"/>
      <c r="K140" s="527"/>
    </row>
    <row r="141" spans="1:11" s="526" customFormat="1" ht="39.6" x14ac:dyDescent="0.25">
      <c r="A141" s="571"/>
      <c r="B141" s="602" t="s">
        <v>1191</v>
      </c>
      <c r="C141" s="602" t="s">
        <v>1190</v>
      </c>
      <c r="D141" s="607" t="s">
        <v>1585</v>
      </c>
      <c r="E141" s="604">
        <v>1</v>
      </c>
      <c r="F141" s="608"/>
      <c r="G141" s="601">
        <f>E141*F141</f>
        <v>0</v>
      </c>
      <c r="H141" s="582"/>
      <c r="K141" s="527"/>
    </row>
    <row r="142" spans="1:11" s="526" customFormat="1" x14ac:dyDescent="0.25">
      <c r="A142" s="571"/>
      <c r="B142" s="595"/>
      <c r="C142" s="595"/>
      <c r="D142" s="598"/>
      <c r="E142" s="574"/>
      <c r="F142" s="575"/>
      <c r="G142" s="576"/>
      <c r="H142" s="577"/>
      <c r="K142" s="527"/>
    </row>
    <row r="143" spans="1:11" s="526" customFormat="1" ht="52.8" x14ac:dyDescent="0.25">
      <c r="A143" s="571" t="s">
        <v>1489</v>
      </c>
      <c r="B143" s="602">
        <v>19211</v>
      </c>
      <c r="C143" s="602" t="s">
        <v>1488</v>
      </c>
      <c r="D143" s="603" t="s">
        <v>1487</v>
      </c>
      <c r="E143" s="604">
        <v>1</v>
      </c>
      <c r="F143" s="608"/>
      <c r="G143" s="601">
        <f>E143*F143</f>
        <v>0</v>
      </c>
      <c r="H143" s="608"/>
      <c r="K143" s="527"/>
    </row>
    <row r="144" spans="1:11" s="526" customFormat="1" x14ac:dyDescent="0.25">
      <c r="A144" s="571"/>
      <c r="B144" s="595"/>
      <c r="C144" s="595"/>
      <c r="D144" s="598"/>
      <c r="E144" s="574"/>
      <c r="F144" s="575"/>
      <c r="G144" s="576"/>
      <c r="H144" s="577"/>
      <c r="K144" s="527"/>
    </row>
    <row r="145" spans="1:11" s="526" customFormat="1" ht="66" x14ac:dyDescent="0.25">
      <c r="A145" s="571" t="s">
        <v>1486</v>
      </c>
      <c r="B145" s="602"/>
      <c r="C145" s="602" t="s">
        <v>1194</v>
      </c>
      <c r="D145" s="603" t="s">
        <v>1485</v>
      </c>
      <c r="E145" s="604">
        <v>1</v>
      </c>
      <c r="F145" s="608"/>
      <c r="G145" s="601">
        <f>E145*F145</f>
        <v>0</v>
      </c>
      <c r="H145" s="608"/>
      <c r="K145" s="527"/>
    </row>
    <row r="146" spans="1:11" s="526" customFormat="1" x14ac:dyDescent="0.25">
      <c r="A146" s="571"/>
      <c r="B146" s="595"/>
      <c r="C146" s="595"/>
      <c r="D146" s="598"/>
      <c r="E146" s="574"/>
      <c r="F146" s="575"/>
      <c r="G146" s="576"/>
      <c r="H146" s="577"/>
      <c r="K146" s="527"/>
    </row>
    <row r="147" spans="1:11" s="526" customFormat="1" x14ac:dyDescent="0.25">
      <c r="A147" s="571" t="s">
        <v>1484</v>
      </c>
      <c r="B147" s="623"/>
      <c r="C147" s="624" t="s">
        <v>1318</v>
      </c>
      <c r="D147" s="607" t="s">
        <v>1317</v>
      </c>
      <c r="E147" s="625"/>
      <c r="F147" s="626"/>
      <c r="G147" s="576"/>
      <c r="H147" s="577"/>
      <c r="K147" s="527"/>
    </row>
    <row r="148" spans="1:11" s="526" customFormat="1" ht="132" x14ac:dyDescent="0.25">
      <c r="A148" s="571"/>
      <c r="B148" s="623"/>
      <c r="C148" s="623"/>
      <c r="D148" s="607" t="s">
        <v>1586</v>
      </c>
      <c r="E148" s="604">
        <v>1</v>
      </c>
      <c r="F148" s="608"/>
      <c r="G148" s="601">
        <f>E148*F148</f>
        <v>0</v>
      </c>
      <c r="H148" s="577"/>
      <c r="K148" s="527"/>
    </row>
    <row r="149" spans="1:11" s="526" customFormat="1" x14ac:dyDescent="0.25">
      <c r="A149" s="571"/>
      <c r="B149" s="595"/>
      <c r="C149" s="595"/>
      <c r="D149" s="598"/>
      <c r="E149" s="574"/>
      <c r="F149" s="575"/>
      <c r="G149" s="576"/>
      <c r="H149" s="577"/>
      <c r="K149" s="527"/>
    </row>
    <row r="150" spans="1:11" s="526" customFormat="1" x14ac:dyDescent="0.25">
      <c r="A150" s="571"/>
      <c r="B150" s="599" t="s">
        <v>1483</v>
      </c>
      <c r="C150" s="595"/>
      <c r="D150" s="598"/>
      <c r="E150" s="574"/>
      <c r="F150" s="575"/>
      <c r="G150" s="576"/>
      <c r="H150" s="577"/>
      <c r="K150" s="527"/>
    </row>
    <row r="151" spans="1:11" s="526" customFormat="1" x14ac:dyDescent="0.25">
      <c r="A151" s="571"/>
      <c r="B151" s="595"/>
      <c r="C151" s="595"/>
      <c r="D151" s="598"/>
      <c r="E151" s="574"/>
      <c r="F151" s="575"/>
      <c r="G151" s="576"/>
      <c r="H151" s="577"/>
      <c r="K151" s="527"/>
    </row>
    <row r="152" spans="1:11" s="526" customFormat="1" ht="52.8" x14ac:dyDescent="0.25">
      <c r="A152" s="571" t="s">
        <v>1482</v>
      </c>
      <c r="B152" s="602"/>
      <c r="C152" s="602" t="s">
        <v>1194</v>
      </c>
      <c r="D152" s="603" t="s">
        <v>1481</v>
      </c>
      <c r="E152" s="604">
        <v>1</v>
      </c>
      <c r="F152" s="608"/>
      <c r="G152" s="601">
        <f>E152*F152</f>
        <v>0</v>
      </c>
      <c r="H152" s="608"/>
      <c r="K152" s="527"/>
    </row>
    <row r="153" spans="1:11" s="526" customFormat="1" x14ac:dyDescent="0.25">
      <c r="A153" s="571"/>
      <c r="B153" s="595"/>
      <c r="C153" s="595"/>
      <c r="D153" s="598"/>
      <c r="E153" s="574"/>
      <c r="F153" s="575"/>
      <c r="G153" s="576"/>
      <c r="H153" s="577"/>
      <c r="K153" s="527"/>
    </row>
    <row r="154" spans="1:11" s="526" customFormat="1" x14ac:dyDescent="0.25">
      <c r="A154" s="571" t="s">
        <v>1480</v>
      </c>
      <c r="B154" s="623"/>
      <c r="C154" s="624" t="s">
        <v>1315</v>
      </c>
      <c r="D154" s="607" t="s">
        <v>1314</v>
      </c>
      <c r="E154" s="625"/>
      <c r="F154" s="626"/>
      <c r="G154" s="576"/>
      <c r="H154" s="577"/>
      <c r="K154" s="527"/>
    </row>
    <row r="155" spans="1:11" s="526" customFormat="1" ht="132" x14ac:dyDescent="0.25">
      <c r="A155" s="571"/>
      <c r="B155" s="623"/>
      <c r="C155" s="623"/>
      <c r="D155" s="607" t="s">
        <v>1587</v>
      </c>
      <c r="E155" s="604">
        <v>1</v>
      </c>
      <c r="F155" s="608"/>
      <c r="G155" s="601">
        <f>E155*F155</f>
        <v>0</v>
      </c>
      <c r="H155" s="577"/>
      <c r="K155" s="527"/>
    </row>
    <row r="156" spans="1:11" s="526" customFormat="1" x14ac:dyDescent="0.25">
      <c r="A156" s="571"/>
      <c r="B156" s="595"/>
      <c r="C156" s="595"/>
      <c r="D156" s="598"/>
      <c r="E156" s="574"/>
      <c r="F156" s="575"/>
      <c r="G156" s="576"/>
      <c r="H156" s="577"/>
      <c r="K156" s="527"/>
    </row>
    <row r="157" spans="1:11" s="526" customFormat="1" x14ac:dyDescent="0.25">
      <c r="A157" s="571" t="s">
        <v>1479</v>
      </c>
      <c r="B157" s="623"/>
      <c r="C157" s="624" t="s">
        <v>1318</v>
      </c>
      <c r="D157" s="607" t="s">
        <v>1317</v>
      </c>
      <c r="E157" s="625"/>
      <c r="F157" s="626"/>
      <c r="G157" s="576"/>
      <c r="H157" s="577"/>
      <c r="K157" s="527"/>
    </row>
    <row r="158" spans="1:11" s="526" customFormat="1" ht="132" x14ac:dyDescent="0.25">
      <c r="A158" s="571"/>
      <c r="B158" s="623"/>
      <c r="C158" s="623"/>
      <c r="D158" s="607" t="s">
        <v>1586</v>
      </c>
      <c r="E158" s="604">
        <v>1</v>
      </c>
      <c r="F158" s="608"/>
      <c r="G158" s="601">
        <f>E158*F158</f>
        <v>0</v>
      </c>
      <c r="H158" s="577"/>
      <c r="K158" s="527"/>
    </row>
    <row r="159" spans="1:11" s="526" customFormat="1" x14ac:dyDescent="0.25">
      <c r="A159" s="571"/>
      <c r="B159" s="595"/>
      <c r="C159" s="595"/>
      <c r="D159" s="598"/>
      <c r="E159" s="574"/>
      <c r="F159" s="575"/>
      <c r="G159" s="576"/>
      <c r="H159" s="577"/>
      <c r="K159" s="527"/>
    </row>
    <row r="160" spans="1:11" s="526" customFormat="1" ht="66" x14ac:dyDescent="0.25">
      <c r="A160" s="571" t="s">
        <v>1478</v>
      </c>
      <c r="B160" s="602"/>
      <c r="C160" s="602" t="s">
        <v>1194</v>
      </c>
      <c r="D160" s="603" t="s">
        <v>1477</v>
      </c>
      <c r="E160" s="604">
        <v>1</v>
      </c>
      <c r="F160" s="608"/>
      <c r="G160" s="601">
        <f>E160*F160</f>
        <v>0</v>
      </c>
      <c r="H160" s="608"/>
      <c r="K160" s="527"/>
    </row>
    <row r="161" spans="1:11" s="526" customFormat="1" ht="26.4" x14ac:dyDescent="0.25">
      <c r="A161" s="571"/>
      <c r="B161" s="619"/>
      <c r="C161" s="620"/>
      <c r="D161" s="573" t="s">
        <v>1192</v>
      </c>
      <c r="E161" s="621">
        <v>1</v>
      </c>
      <c r="F161" s="622"/>
      <c r="G161" s="601">
        <f>E161*F161</f>
        <v>0</v>
      </c>
      <c r="H161" s="582"/>
      <c r="K161" s="527"/>
    </row>
    <row r="162" spans="1:11" s="526" customFormat="1" ht="39.6" x14ac:dyDescent="0.25">
      <c r="A162" s="571"/>
      <c r="B162" s="602" t="s">
        <v>1191</v>
      </c>
      <c r="C162" s="602" t="s">
        <v>1190</v>
      </c>
      <c r="D162" s="607" t="s">
        <v>1585</v>
      </c>
      <c r="E162" s="604">
        <v>1</v>
      </c>
      <c r="F162" s="608"/>
      <c r="G162" s="601">
        <f>E162*F162</f>
        <v>0</v>
      </c>
      <c r="H162" s="582"/>
      <c r="K162" s="527"/>
    </row>
    <row r="163" spans="1:11" s="526" customFormat="1" x14ac:dyDescent="0.25">
      <c r="A163" s="571"/>
      <c r="B163" s="595"/>
      <c r="C163" s="595"/>
      <c r="D163" s="598"/>
      <c r="E163" s="574"/>
      <c r="F163" s="575"/>
      <c r="G163" s="576"/>
      <c r="H163" s="577"/>
      <c r="K163" s="527"/>
    </row>
    <row r="164" spans="1:11" s="526" customFormat="1" ht="290.39999999999998" x14ac:dyDescent="0.25">
      <c r="A164" s="571" t="s">
        <v>1476</v>
      </c>
      <c r="B164" s="627">
        <v>20448</v>
      </c>
      <c r="C164" s="627" t="s">
        <v>1414</v>
      </c>
      <c r="D164" s="593" t="s">
        <v>1413</v>
      </c>
      <c r="E164" s="621">
        <v>1</v>
      </c>
      <c r="F164" s="628"/>
      <c r="G164" s="601">
        <f>E164*F164</f>
        <v>0</v>
      </c>
      <c r="H164" s="629"/>
      <c r="K164" s="527"/>
    </row>
    <row r="165" spans="1:11" s="526" customFormat="1" x14ac:dyDescent="0.25">
      <c r="A165" s="571"/>
      <c r="B165" s="595"/>
      <c r="C165" s="595"/>
      <c r="D165" s="598"/>
      <c r="E165" s="574"/>
      <c r="F165" s="575"/>
      <c r="G165" s="576"/>
      <c r="H165" s="577"/>
      <c r="K165" s="527"/>
    </row>
    <row r="166" spans="1:11" s="526" customFormat="1" ht="105.6" x14ac:dyDescent="0.25">
      <c r="A166" s="571" t="s">
        <v>1475</v>
      </c>
      <c r="B166" s="602" t="s">
        <v>1393</v>
      </c>
      <c r="C166" s="602" t="s">
        <v>1392</v>
      </c>
      <c r="D166" s="603" t="s">
        <v>1391</v>
      </c>
      <c r="E166" s="604">
        <v>1</v>
      </c>
      <c r="F166" s="608"/>
      <c r="G166" s="601">
        <f>E166*F166</f>
        <v>0</v>
      </c>
      <c r="H166" s="608"/>
      <c r="K166" s="527"/>
    </row>
    <row r="167" spans="1:11" s="526" customFormat="1" x14ac:dyDescent="0.25">
      <c r="A167" s="571"/>
      <c r="B167" s="595"/>
      <c r="C167" s="595"/>
      <c r="D167" s="598"/>
      <c r="E167" s="574"/>
      <c r="F167" s="575"/>
      <c r="G167" s="576"/>
      <c r="H167" s="577"/>
      <c r="K167" s="527"/>
    </row>
    <row r="168" spans="1:11" s="526" customFormat="1" ht="52.8" x14ac:dyDescent="0.25">
      <c r="A168" s="571" t="s">
        <v>1474</v>
      </c>
      <c r="B168" s="602" t="s">
        <v>1246</v>
      </c>
      <c r="C168" s="602" t="s">
        <v>1245</v>
      </c>
      <c r="D168" s="603" t="s">
        <v>1460</v>
      </c>
      <c r="E168" s="604">
        <v>1</v>
      </c>
      <c r="F168" s="608"/>
      <c r="G168" s="601">
        <f>E168*F168</f>
        <v>0</v>
      </c>
      <c r="H168" s="608"/>
      <c r="K168" s="527"/>
    </row>
    <row r="169" spans="1:11" s="526" customFormat="1" x14ac:dyDescent="0.25">
      <c r="A169" s="571"/>
      <c r="B169" s="595"/>
      <c r="C169" s="595"/>
      <c r="D169" s="598"/>
      <c r="E169" s="574"/>
      <c r="F169" s="575"/>
      <c r="G169" s="576"/>
      <c r="H169" s="577"/>
      <c r="K169" s="527"/>
    </row>
    <row r="170" spans="1:11" s="526" customFormat="1" ht="184.8" x14ac:dyDescent="0.25">
      <c r="A170" s="571" t="s">
        <v>1473</v>
      </c>
      <c r="B170" s="630"/>
      <c r="C170" s="602" t="s">
        <v>1472</v>
      </c>
      <c r="D170" s="603" t="s">
        <v>1588</v>
      </c>
      <c r="E170" s="613">
        <v>1</v>
      </c>
      <c r="F170" s="605"/>
      <c r="G170" s="601">
        <f>E170*F170</f>
        <v>0</v>
      </c>
      <c r="H170" s="605"/>
      <c r="K170" s="527"/>
    </row>
    <row r="171" spans="1:11" s="526" customFormat="1" x14ac:dyDescent="0.25">
      <c r="A171" s="571"/>
      <c r="B171" s="595"/>
      <c r="C171" s="595"/>
      <c r="D171" s="598"/>
      <c r="E171" s="574"/>
      <c r="F171" s="575"/>
      <c r="G171" s="576"/>
      <c r="H171" s="577"/>
      <c r="K171" s="527"/>
    </row>
    <row r="172" spans="1:11" s="526" customFormat="1" ht="79.2" x14ac:dyDescent="0.25">
      <c r="A172" s="571" t="s">
        <v>1471</v>
      </c>
      <c r="B172" s="602"/>
      <c r="C172" s="602" t="s">
        <v>1194</v>
      </c>
      <c r="D172" s="603" t="s">
        <v>1470</v>
      </c>
      <c r="E172" s="604">
        <v>1</v>
      </c>
      <c r="F172" s="608"/>
      <c r="G172" s="601">
        <f>E172*F172</f>
        <v>0</v>
      </c>
      <c r="H172" s="608"/>
      <c r="K172" s="527"/>
    </row>
    <row r="173" spans="1:11" s="526" customFormat="1" x14ac:dyDescent="0.25">
      <c r="A173" s="571"/>
      <c r="B173" s="595"/>
      <c r="C173" s="595"/>
      <c r="D173" s="598"/>
      <c r="E173" s="574"/>
      <c r="F173" s="575"/>
      <c r="G173" s="576"/>
      <c r="H173" s="577"/>
      <c r="K173" s="527"/>
    </row>
    <row r="174" spans="1:11" s="526" customFormat="1" x14ac:dyDescent="0.25">
      <c r="A174" s="571"/>
      <c r="B174" s="599" t="s">
        <v>1469</v>
      </c>
      <c r="C174" s="595"/>
      <c r="D174" s="598"/>
      <c r="E174" s="574"/>
      <c r="F174" s="575"/>
      <c r="G174" s="576"/>
      <c r="H174" s="577"/>
      <c r="K174" s="527"/>
    </row>
    <row r="175" spans="1:11" s="526" customFormat="1" x14ac:dyDescent="0.25">
      <c r="A175" s="571"/>
      <c r="B175" s="595"/>
      <c r="C175" s="595"/>
      <c r="D175" s="598"/>
      <c r="E175" s="574"/>
      <c r="F175" s="575"/>
      <c r="G175" s="576"/>
      <c r="H175" s="577"/>
      <c r="K175" s="527"/>
    </row>
    <row r="176" spans="1:11" s="526" customFormat="1" ht="171.6" x14ac:dyDescent="0.25">
      <c r="A176" s="571" t="s">
        <v>1468</v>
      </c>
      <c r="B176" s="602"/>
      <c r="C176" s="602" t="s">
        <v>1467</v>
      </c>
      <c r="D176" s="603" t="s">
        <v>1589</v>
      </c>
      <c r="E176" s="604">
        <v>1</v>
      </c>
      <c r="F176" s="605"/>
      <c r="G176" s="601">
        <f>E176*F176</f>
        <v>0</v>
      </c>
      <c r="H176" s="577"/>
      <c r="K176" s="527"/>
    </row>
    <row r="177" spans="1:11" s="526" customFormat="1" x14ac:dyDescent="0.25">
      <c r="A177" s="571"/>
      <c r="B177" s="595"/>
      <c r="C177" s="595"/>
      <c r="D177" s="598"/>
      <c r="E177" s="574"/>
      <c r="F177" s="575"/>
      <c r="G177" s="576"/>
      <c r="H177" s="577"/>
      <c r="K177" s="527"/>
    </row>
    <row r="178" spans="1:11" s="526" customFormat="1" ht="118.8" x14ac:dyDescent="0.25">
      <c r="A178" s="571" t="s">
        <v>1466</v>
      </c>
      <c r="B178" s="602"/>
      <c r="C178" s="602" t="s">
        <v>1194</v>
      </c>
      <c r="D178" s="603" t="s">
        <v>1465</v>
      </c>
      <c r="E178" s="604">
        <v>1</v>
      </c>
      <c r="F178" s="608"/>
      <c r="G178" s="601">
        <f>E178*F178</f>
        <v>0</v>
      </c>
      <c r="H178" s="608"/>
      <c r="K178" s="527"/>
    </row>
    <row r="179" spans="1:11" s="526" customFormat="1" ht="52.8" x14ac:dyDescent="0.25">
      <c r="A179" s="571"/>
      <c r="B179" s="602" t="s">
        <v>1464</v>
      </c>
      <c r="C179" s="602" t="s">
        <v>1463</v>
      </c>
      <c r="D179" s="603" t="s">
        <v>1462</v>
      </c>
      <c r="E179" s="604">
        <v>1</v>
      </c>
      <c r="F179" s="608"/>
      <c r="G179" s="601">
        <f>E179*F179</f>
        <v>0</v>
      </c>
      <c r="H179" s="608"/>
      <c r="K179" s="527"/>
    </row>
    <row r="180" spans="1:11" s="526" customFormat="1" x14ac:dyDescent="0.25">
      <c r="A180" s="571"/>
      <c r="B180" s="595"/>
      <c r="C180" s="595"/>
      <c r="D180" s="598"/>
      <c r="E180" s="574"/>
      <c r="F180" s="575"/>
      <c r="G180" s="576"/>
      <c r="H180" s="577"/>
      <c r="K180" s="527"/>
    </row>
    <row r="181" spans="1:11" s="526" customFormat="1" ht="52.8" x14ac:dyDescent="0.25">
      <c r="A181" s="571" t="s">
        <v>1461</v>
      </c>
      <c r="B181" s="602" t="s">
        <v>1246</v>
      </c>
      <c r="C181" s="602" t="s">
        <v>1245</v>
      </c>
      <c r="D181" s="603" t="s">
        <v>1460</v>
      </c>
      <c r="E181" s="604">
        <v>1</v>
      </c>
      <c r="F181" s="608"/>
      <c r="G181" s="601">
        <f>E181*F181</f>
        <v>0</v>
      </c>
      <c r="H181" s="608"/>
      <c r="K181" s="527"/>
    </row>
    <row r="182" spans="1:11" s="526" customFormat="1" x14ac:dyDescent="0.25">
      <c r="A182" s="571"/>
      <c r="B182" s="595"/>
      <c r="C182" s="595"/>
      <c r="D182" s="598"/>
      <c r="E182" s="574"/>
      <c r="F182" s="575"/>
      <c r="G182" s="576"/>
      <c r="H182" s="577"/>
      <c r="K182" s="527"/>
    </row>
    <row r="183" spans="1:11" s="526" customFormat="1" ht="26.4" x14ac:dyDescent="0.25">
      <c r="A183" s="571" t="s">
        <v>1459</v>
      </c>
      <c r="B183" s="631">
        <v>20446</v>
      </c>
      <c r="C183" s="632" t="s">
        <v>1458</v>
      </c>
      <c r="D183" s="633" t="s">
        <v>1457</v>
      </c>
      <c r="E183" s="634"/>
      <c r="F183" s="635"/>
      <c r="G183" s="615"/>
      <c r="H183" s="577"/>
      <c r="K183" s="527"/>
    </row>
    <row r="184" spans="1:11" s="526" customFormat="1" ht="39.6" x14ac:dyDescent="0.3">
      <c r="A184" s="571"/>
      <c r="B184" s="636"/>
      <c r="C184" s="636"/>
      <c r="D184" s="612" t="s">
        <v>1456</v>
      </c>
      <c r="E184" s="637"/>
      <c r="F184" s="638"/>
      <c r="G184" s="615"/>
      <c r="H184" s="577"/>
      <c r="K184" s="527"/>
    </row>
    <row r="185" spans="1:11" s="526" customFormat="1" ht="13.8" x14ac:dyDescent="0.3">
      <c r="A185" s="571"/>
      <c r="B185" s="636"/>
      <c r="C185" s="636"/>
      <c r="D185" s="612" t="s">
        <v>1455</v>
      </c>
      <c r="E185" s="637"/>
      <c r="F185" s="638"/>
      <c r="G185" s="615"/>
      <c r="H185" s="577"/>
      <c r="K185" s="527"/>
    </row>
    <row r="186" spans="1:11" s="526" customFormat="1" ht="26.4" x14ac:dyDescent="0.3">
      <c r="A186" s="571"/>
      <c r="B186" s="636"/>
      <c r="C186" s="636"/>
      <c r="D186" s="612" t="s">
        <v>1454</v>
      </c>
      <c r="E186" s="637"/>
      <c r="F186" s="638"/>
      <c r="G186" s="615"/>
      <c r="H186" s="577"/>
      <c r="K186" s="527"/>
    </row>
    <row r="187" spans="1:11" s="526" customFormat="1" ht="39.6" x14ac:dyDescent="0.3">
      <c r="A187" s="571"/>
      <c r="B187" s="636"/>
      <c r="C187" s="636"/>
      <c r="D187" s="612" t="s">
        <v>1453</v>
      </c>
      <c r="E187" s="637"/>
      <c r="F187" s="638"/>
      <c r="G187" s="615"/>
      <c r="H187" s="577"/>
      <c r="K187" s="527"/>
    </row>
    <row r="188" spans="1:11" s="526" customFormat="1" ht="26.4" x14ac:dyDescent="0.3">
      <c r="A188" s="571"/>
      <c r="B188" s="636"/>
      <c r="C188" s="636"/>
      <c r="D188" s="612" t="s">
        <v>1452</v>
      </c>
      <c r="E188" s="637"/>
      <c r="F188" s="638"/>
      <c r="G188" s="615"/>
      <c r="H188" s="577"/>
      <c r="K188" s="527"/>
    </row>
    <row r="189" spans="1:11" s="526" customFormat="1" ht="26.4" x14ac:dyDescent="0.3">
      <c r="A189" s="571"/>
      <c r="B189" s="636"/>
      <c r="C189" s="636"/>
      <c r="D189" s="612" t="s">
        <v>1451</v>
      </c>
      <c r="E189" s="637"/>
      <c r="F189" s="638"/>
      <c r="G189" s="615"/>
      <c r="H189" s="577"/>
      <c r="K189" s="527"/>
    </row>
    <row r="190" spans="1:11" s="526" customFormat="1" ht="26.4" x14ac:dyDescent="0.3">
      <c r="A190" s="571"/>
      <c r="B190" s="636"/>
      <c r="C190" s="636"/>
      <c r="D190" s="612" t="s">
        <v>1450</v>
      </c>
      <c r="E190" s="637"/>
      <c r="F190" s="638"/>
      <c r="G190" s="615"/>
      <c r="H190" s="577"/>
      <c r="K190" s="527"/>
    </row>
    <row r="191" spans="1:11" s="526" customFormat="1" ht="13.8" x14ac:dyDescent="0.3">
      <c r="A191" s="571"/>
      <c r="B191" s="636"/>
      <c r="C191" s="636"/>
      <c r="D191" s="612" t="s">
        <v>1449</v>
      </c>
      <c r="E191" s="637"/>
      <c r="F191" s="638"/>
      <c r="G191" s="615"/>
      <c r="H191" s="577"/>
      <c r="K191" s="527"/>
    </row>
    <row r="192" spans="1:11" s="526" customFormat="1" ht="24" x14ac:dyDescent="0.3">
      <c r="A192" s="571"/>
      <c r="B192" s="636"/>
      <c r="C192" s="636"/>
      <c r="D192" s="639" t="s">
        <v>1448</v>
      </c>
      <c r="E192" s="637"/>
      <c r="F192" s="638"/>
      <c r="G192" s="615"/>
      <c r="H192" s="577"/>
      <c r="K192" s="527"/>
    </row>
    <row r="193" spans="1:11" s="526" customFormat="1" ht="13.8" x14ac:dyDescent="0.3">
      <c r="A193" s="571"/>
      <c r="B193" s="636"/>
      <c r="C193" s="636"/>
      <c r="D193" s="612" t="s">
        <v>735</v>
      </c>
      <c r="E193" s="637"/>
      <c r="F193" s="638"/>
      <c r="G193" s="615"/>
      <c r="H193" s="577"/>
      <c r="K193" s="527"/>
    </row>
    <row r="194" spans="1:11" s="526" customFormat="1" ht="13.8" x14ac:dyDescent="0.3">
      <c r="A194" s="571"/>
      <c r="B194" s="636"/>
      <c r="C194" s="636"/>
      <c r="D194" s="640" t="s">
        <v>1447</v>
      </c>
      <c r="E194" s="637"/>
      <c r="F194" s="638"/>
      <c r="G194" s="615"/>
      <c r="H194" s="577"/>
      <c r="K194" s="527"/>
    </row>
    <row r="195" spans="1:11" s="526" customFormat="1" ht="13.8" x14ac:dyDescent="0.3">
      <c r="A195" s="571"/>
      <c r="B195" s="636"/>
      <c r="C195" s="636"/>
      <c r="D195" s="640" t="s">
        <v>1446</v>
      </c>
      <c r="E195" s="637"/>
      <c r="F195" s="638"/>
      <c r="G195" s="615"/>
      <c r="H195" s="577"/>
      <c r="K195" s="527"/>
    </row>
    <row r="196" spans="1:11" s="526" customFormat="1" ht="13.8" x14ac:dyDescent="0.3">
      <c r="A196" s="571"/>
      <c r="B196" s="636"/>
      <c r="C196" s="636"/>
      <c r="D196" s="640" t="s">
        <v>1445</v>
      </c>
      <c r="E196" s="637"/>
      <c r="F196" s="638"/>
      <c r="G196" s="615"/>
      <c r="H196" s="577"/>
      <c r="K196" s="527"/>
    </row>
    <row r="197" spans="1:11" s="526" customFormat="1" ht="13.8" x14ac:dyDescent="0.3">
      <c r="A197" s="571"/>
      <c r="B197" s="636"/>
      <c r="C197" s="636"/>
      <c r="D197" s="640" t="s">
        <v>1590</v>
      </c>
      <c r="E197" s="637"/>
      <c r="F197" s="638"/>
      <c r="G197" s="615"/>
      <c r="H197" s="577"/>
      <c r="K197" s="527"/>
    </row>
    <row r="198" spans="1:11" s="526" customFormat="1" ht="13.8" x14ac:dyDescent="0.3">
      <c r="A198" s="571"/>
      <c r="B198" s="636"/>
      <c r="C198" s="636"/>
      <c r="D198" s="640" t="s">
        <v>1444</v>
      </c>
      <c r="E198" s="637"/>
      <c r="F198" s="638"/>
      <c r="G198" s="615"/>
      <c r="H198" s="577"/>
      <c r="K198" s="527"/>
    </row>
    <row r="199" spans="1:11" s="526" customFormat="1" ht="13.8" x14ac:dyDescent="0.3">
      <c r="A199" s="571"/>
      <c r="B199" s="636"/>
      <c r="C199" s="636"/>
      <c r="D199" s="640" t="s">
        <v>1443</v>
      </c>
      <c r="E199" s="637"/>
      <c r="F199" s="638"/>
      <c r="G199" s="615"/>
      <c r="H199" s="577"/>
      <c r="K199" s="527"/>
    </row>
    <row r="200" spans="1:11" s="526" customFormat="1" ht="26.4" x14ac:dyDescent="0.3">
      <c r="A200" s="571"/>
      <c r="B200" s="636"/>
      <c r="C200" s="636"/>
      <c r="D200" s="640" t="s">
        <v>1442</v>
      </c>
      <c r="E200" s="637"/>
      <c r="F200" s="638"/>
      <c r="G200" s="615"/>
      <c r="H200" s="577"/>
      <c r="K200" s="527"/>
    </row>
    <row r="201" spans="1:11" s="526" customFormat="1" ht="26.4" x14ac:dyDescent="0.3">
      <c r="A201" s="571"/>
      <c r="B201" s="636"/>
      <c r="C201" s="636"/>
      <c r="D201" s="612" t="s">
        <v>1441</v>
      </c>
      <c r="E201" s="613">
        <v>1</v>
      </c>
      <c r="F201" s="641"/>
      <c r="G201" s="601">
        <f t="shared" ref="G201:G210" si="0">E201*F201</f>
        <v>0</v>
      </c>
      <c r="H201" s="577"/>
      <c r="K201" s="527"/>
    </row>
    <row r="202" spans="1:11" s="526" customFormat="1" ht="13.8" x14ac:dyDescent="0.3">
      <c r="A202" s="571"/>
      <c r="B202" s="631">
        <v>8492</v>
      </c>
      <c r="C202" s="642"/>
      <c r="D202" s="643" t="s">
        <v>1440</v>
      </c>
      <c r="E202" s="613">
        <v>1</v>
      </c>
      <c r="F202" s="641"/>
      <c r="G202" s="601">
        <f t="shared" si="0"/>
        <v>0</v>
      </c>
      <c r="H202" s="577"/>
      <c r="K202" s="527"/>
    </row>
    <row r="203" spans="1:11" s="526" customFormat="1" ht="13.8" x14ac:dyDescent="0.3">
      <c r="A203" s="571"/>
      <c r="B203" s="644">
        <v>11924</v>
      </c>
      <c r="C203" s="645"/>
      <c r="D203" s="643" t="s">
        <v>1439</v>
      </c>
      <c r="E203" s="613">
        <v>1</v>
      </c>
      <c r="F203" s="641"/>
      <c r="G203" s="601">
        <f t="shared" si="0"/>
        <v>0</v>
      </c>
      <c r="H203" s="577"/>
      <c r="K203" s="527"/>
    </row>
    <row r="204" spans="1:11" s="526" customFormat="1" ht="13.8" x14ac:dyDescent="0.3">
      <c r="A204" s="571"/>
      <c r="B204" s="644">
        <v>3181</v>
      </c>
      <c r="C204" s="642" t="s">
        <v>1438</v>
      </c>
      <c r="D204" s="643" t="s">
        <v>1437</v>
      </c>
      <c r="E204" s="613">
        <v>1</v>
      </c>
      <c r="F204" s="641"/>
      <c r="G204" s="601">
        <f t="shared" si="0"/>
        <v>0</v>
      </c>
      <c r="H204" s="577"/>
      <c r="K204" s="527"/>
    </row>
    <row r="205" spans="1:11" s="526" customFormat="1" ht="13.8" x14ac:dyDescent="0.3">
      <c r="A205" s="571"/>
      <c r="B205" s="644">
        <v>3182</v>
      </c>
      <c r="C205" s="642" t="s">
        <v>1436</v>
      </c>
      <c r="D205" s="643" t="s">
        <v>1435</v>
      </c>
      <c r="E205" s="613">
        <v>1</v>
      </c>
      <c r="F205" s="641"/>
      <c r="G205" s="601">
        <f t="shared" si="0"/>
        <v>0</v>
      </c>
      <c r="H205" s="577"/>
      <c r="K205" s="527"/>
    </row>
    <row r="206" spans="1:11" s="526" customFormat="1" ht="13.8" x14ac:dyDescent="0.3">
      <c r="A206" s="571"/>
      <c r="B206" s="644">
        <v>3156</v>
      </c>
      <c r="C206" s="642" t="s">
        <v>1434</v>
      </c>
      <c r="D206" s="643" t="s">
        <v>1433</v>
      </c>
      <c r="E206" s="613">
        <v>1</v>
      </c>
      <c r="F206" s="641"/>
      <c r="G206" s="601">
        <f t="shared" si="0"/>
        <v>0</v>
      </c>
      <c r="H206" s="577"/>
      <c r="K206" s="527"/>
    </row>
    <row r="207" spans="1:11" s="526" customFormat="1" ht="13.8" x14ac:dyDescent="0.3">
      <c r="A207" s="571"/>
      <c r="B207" s="644">
        <v>1940</v>
      </c>
      <c r="C207" s="642" t="s">
        <v>1432</v>
      </c>
      <c r="D207" s="643" t="s">
        <v>1431</v>
      </c>
      <c r="E207" s="613">
        <v>1</v>
      </c>
      <c r="F207" s="641"/>
      <c r="G207" s="601">
        <f t="shared" si="0"/>
        <v>0</v>
      </c>
      <c r="H207" s="577"/>
      <c r="K207" s="527"/>
    </row>
    <row r="208" spans="1:11" s="526" customFormat="1" ht="13.8" x14ac:dyDescent="0.3">
      <c r="A208" s="571"/>
      <c r="B208" s="644">
        <v>5213</v>
      </c>
      <c r="C208" s="642" t="s">
        <v>1430</v>
      </c>
      <c r="D208" s="643" t="s">
        <v>1429</v>
      </c>
      <c r="E208" s="613">
        <v>1</v>
      </c>
      <c r="F208" s="641"/>
      <c r="G208" s="601">
        <f t="shared" si="0"/>
        <v>0</v>
      </c>
      <c r="H208" s="577"/>
      <c r="K208" s="527"/>
    </row>
    <row r="209" spans="1:11" s="526" customFormat="1" ht="13.8" x14ac:dyDescent="0.3">
      <c r="A209" s="571"/>
      <c r="B209" s="644">
        <v>3152</v>
      </c>
      <c r="C209" s="642" t="s">
        <v>1428</v>
      </c>
      <c r="D209" s="643" t="s">
        <v>1427</v>
      </c>
      <c r="E209" s="613">
        <v>1</v>
      </c>
      <c r="F209" s="641"/>
      <c r="G209" s="601">
        <f t="shared" si="0"/>
        <v>0</v>
      </c>
      <c r="H209" s="577"/>
      <c r="K209" s="527"/>
    </row>
    <row r="210" spans="1:11" s="526" customFormat="1" ht="13.8" x14ac:dyDescent="0.3">
      <c r="A210" s="571"/>
      <c r="B210" s="644">
        <v>6487</v>
      </c>
      <c r="C210" s="642" t="s">
        <v>1426</v>
      </c>
      <c r="D210" s="643" t="s">
        <v>1425</v>
      </c>
      <c r="E210" s="613">
        <v>1</v>
      </c>
      <c r="F210" s="641"/>
      <c r="G210" s="601">
        <f t="shared" si="0"/>
        <v>0</v>
      </c>
      <c r="H210" s="577"/>
      <c r="K210" s="527"/>
    </row>
    <row r="211" spans="1:11" s="526" customFormat="1" x14ac:dyDescent="0.25">
      <c r="A211" s="571"/>
      <c r="B211" s="595"/>
      <c r="C211" s="595"/>
      <c r="D211" s="598"/>
      <c r="E211" s="574"/>
      <c r="F211" s="575"/>
      <c r="G211" s="576"/>
      <c r="H211" s="577"/>
      <c r="K211" s="527"/>
    </row>
    <row r="212" spans="1:11" s="526" customFormat="1" ht="211.2" x14ac:dyDescent="0.25">
      <c r="A212" s="571" t="s">
        <v>1424</v>
      </c>
      <c r="B212" s="614"/>
      <c r="C212" s="624" t="s">
        <v>1423</v>
      </c>
      <c r="D212" s="603" t="s">
        <v>1422</v>
      </c>
      <c r="E212" s="613">
        <v>1</v>
      </c>
      <c r="F212" s="605"/>
      <c r="G212" s="601">
        <f>E212*F212</f>
        <v>0</v>
      </c>
      <c r="H212" s="605"/>
      <c r="K212" s="527"/>
    </row>
    <row r="213" spans="1:11" s="526" customFormat="1" x14ac:dyDescent="0.25">
      <c r="A213" s="571"/>
      <c r="B213" s="595"/>
      <c r="C213" s="595"/>
      <c r="D213" s="598"/>
      <c r="E213" s="574"/>
      <c r="F213" s="575"/>
      <c r="G213" s="576"/>
      <c r="H213" s="577"/>
      <c r="K213" s="527"/>
    </row>
    <row r="214" spans="1:11" s="526" customFormat="1" x14ac:dyDescent="0.25">
      <c r="A214" s="571" t="s">
        <v>1421</v>
      </c>
      <c r="B214" s="623"/>
      <c r="C214" s="624" t="s">
        <v>1315</v>
      </c>
      <c r="D214" s="607" t="s">
        <v>1314</v>
      </c>
      <c r="E214" s="625"/>
      <c r="F214" s="626"/>
      <c r="G214" s="576"/>
      <c r="H214" s="577"/>
      <c r="K214" s="527"/>
    </row>
    <row r="215" spans="1:11" s="526" customFormat="1" ht="132" x14ac:dyDescent="0.25">
      <c r="A215" s="571"/>
      <c r="B215" s="623"/>
      <c r="C215" s="623"/>
      <c r="D215" s="607" t="s">
        <v>1587</v>
      </c>
      <c r="E215" s="604">
        <v>1</v>
      </c>
      <c r="F215" s="608"/>
      <c r="G215" s="601">
        <f>E215*F215</f>
        <v>0</v>
      </c>
      <c r="H215" s="577"/>
      <c r="K215" s="527"/>
    </row>
    <row r="216" spans="1:11" s="526" customFormat="1" x14ac:dyDescent="0.25">
      <c r="A216" s="571"/>
      <c r="B216" s="595"/>
      <c r="C216" s="595"/>
      <c r="D216" s="598"/>
      <c r="E216" s="574"/>
      <c r="F216" s="575"/>
      <c r="G216" s="576"/>
      <c r="H216" s="577"/>
      <c r="K216" s="527"/>
    </row>
    <row r="217" spans="1:11" s="526" customFormat="1" ht="26.4" x14ac:dyDescent="0.3">
      <c r="A217" s="571" t="s">
        <v>1420</v>
      </c>
      <c r="B217" s="602"/>
      <c r="C217" s="602" t="s">
        <v>1194</v>
      </c>
      <c r="D217" s="612" t="s">
        <v>1419</v>
      </c>
      <c r="E217" s="613"/>
      <c r="F217" s="614"/>
      <c r="G217" s="615"/>
      <c r="H217" s="577"/>
      <c r="K217" s="527"/>
    </row>
    <row r="218" spans="1:11" s="526" customFormat="1" ht="26.4" x14ac:dyDescent="0.25">
      <c r="A218" s="571"/>
      <c r="B218" s="614"/>
      <c r="C218" s="614"/>
      <c r="D218" s="607" t="s">
        <v>1418</v>
      </c>
      <c r="E218" s="604">
        <v>1</v>
      </c>
      <c r="F218" s="608"/>
      <c r="G218" s="601">
        <f>E218*F218</f>
        <v>0</v>
      </c>
      <c r="H218" s="577"/>
      <c r="K218" s="527"/>
    </row>
    <row r="219" spans="1:11" s="526" customFormat="1" x14ac:dyDescent="0.25">
      <c r="A219" s="571"/>
      <c r="B219" s="595"/>
      <c r="C219" s="595"/>
      <c r="D219" s="598"/>
      <c r="E219" s="574"/>
      <c r="F219" s="575"/>
      <c r="G219" s="576"/>
      <c r="H219" s="577"/>
      <c r="K219" s="527"/>
    </row>
    <row r="220" spans="1:11" s="526" customFormat="1" ht="52.8" x14ac:dyDescent="0.25">
      <c r="A220" s="571" t="s">
        <v>1417</v>
      </c>
      <c r="B220" s="602"/>
      <c r="C220" s="602" t="s">
        <v>1194</v>
      </c>
      <c r="D220" s="603" t="s">
        <v>1416</v>
      </c>
      <c r="E220" s="604">
        <v>1</v>
      </c>
      <c r="F220" s="608"/>
      <c r="G220" s="601">
        <f>E220*F220</f>
        <v>0</v>
      </c>
      <c r="H220" s="608"/>
      <c r="K220" s="527"/>
    </row>
    <row r="221" spans="1:11" s="526" customFormat="1" x14ac:dyDescent="0.25">
      <c r="A221" s="571"/>
      <c r="B221" s="595"/>
      <c r="C221" s="595"/>
      <c r="D221" s="598"/>
      <c r="E221" s="574"/>
      <c r="F221" s="575"/>
      <c r="G221" s="576"/>
      <c r="H221" s="577"/>
      <c r="K221" s="527"/>
    </row>
    <row r="222" spans="1:11" s="526" customFormat="1" ht="290.39999999999998" x14ac:dyDescent="0.25">
      <c r="A222" s="571" t="s">
        <v>1415</v>
      </c>
      <c r="B222" s="627">
        <v>20448</v>
      </c>
      <c r="C222" s="627" t="s">
        <v>1414</v>
      </c>
      <c r="D222" s="593" t="s">
        <v>1413</v>
      </c>
      <c r="E222" s="621">
        <v>1</v>
      </c>
      <c r="F222" s="628"/>
      <c r="G222" s="601">
        <f>E222*F222</f>
        <v>0</v>
      </c>
      <c r="H222" s="629"/>
      <c r="K222" s="527"/>
    </row>
    <row r="223" spans="1:11" s="526" customFormat="1" x14ac:dyDescent="0.25">
      <c r="A223" s="571"/>
      <c r="B223" s="595"/>
      <c r="C223" s="595"/>
      <c r="D223" s="598"/>
      <c r="E223" s="574"/>
      <c r="F223" s="575"/>
      <c r="G223" s="576"/>
      <c r="H223" s="577"/>
      <c r="K223" s="527"/>
    </row>
    <row r="224" spans="1:11" s="526" customFormat="1" ht="92.4" x14ac:dyDescent="0.25">
      <c r="A224" s="571" t="s">
        <v>1412</v>
      </c>
      <c r="B224" s="602" t="s">
        <v>1258</v>
      </c>
      <c r="C224" s="602" t="s">
        <v>1257</v>
      </c>
      <c r="D224" s="607" t="s">
        <v>1591</v>
      </c>
      <c r="E224" s="604">
        <v>1</v>
      </c>
      <c r="F224" s="608"/>
      <c r="G224" s="601">
        <f>E224*F224</f>
        <v>0</v>
      </c>
      <c r="H224" s="577"/>
      <c r="K224" s="527"/>
    </row>
    <row r="225" spans="1:11" s="526" customFormat="1" ht="26.4" x14ac:dyDescent="0.25">
      <c r="A225" s="571"/>
      <c r="B225" s="619"/>
      <c r="C225" s="620"/>
      <c r="D225" s="573" t="s">
        <v>1256</v>
      </c>
      <c r="E225" s="621">
        <v>1</v>
      </c>
      <c r="F225" s="622"/>
      <c r="G225" s="601">
        <f>E225*F225</f>
        <v>0</v>
      </c>
      <c r="H225" s="582"/>
      <c r="K225" s="527"/>
    </row>
    <row r="226" spans="1:11" s="526" customFormat="1" ht="52.8" x14ac:dyDescent="0.25">
      <c r="A226" s="571"/>
      <c r="B226" s="619" t="s">
        <v>1255</v>
      </c>
      <c r="C226" s="620" t="s">
        <v>1254</v>
      </c>
      <c r="D226" s="573" t="s">
        <v>1592</v>
      </c>
      <c r="E226" s="584">
        <v>1</v>
      </c>
      <c r="F226" s="610"/>
      <c r="G226" s="601">
        <f>E226*F226</f>
        <v>0</v>
      </c>
      <c r="H226" s="582"/>
      <c r="K226" s="527"/>
    </row>
    <row r="227" spans="1:11" s="526" customFormat="1" x14ac:dyDescent="0.25">
      <c r="A227" s="571"/>
      <c r="B227" s="595"/>
      <c r="C227" s="595"/>
      <c r="D227" s="598"/>
      <c r="E227" s="574"/>
      <c r="F227" s="575"/>
      <c r="G227" s="576"/>
      <c r="H227" s="577"/>
      <c r="K227" s="527"/>
    </row>
    <row r="228" spans="1:11" s="526" customFormat="1" ht="66" x14ac:dyDescent="0.25">
      <c r="A228" s="571" t="s">
        <v>1411</v>
      </c>
      <c r="B228" s="602"/>
      <c r="C228" s="602" t="s">
        <v>1282</v>
      </c>
      <c r="D228" s="607" t="s">
        <v>1281</v>
      </c>
      <c r="E228" s="604">
        <v>1</v>
      </c>
      <c r="F228" s="608"/>
      <c r="G228" s="601">
        <f>E228*F228</f>
        <v>0</v>
      </c>
      <c r="H228" s="582"/>
      <c r="K228" s="527"/>
    </row>
    <row r="229" spans="1:11" s="526" customFormat="1" x14ac:dyDescent="0.25">
      <c r="A229" s="571"/>
      <c r="B229" s="595"/>
      <c r="C229" s="595"/>
      <c r="D229" s="598"/>
      <c r="E229" s="574"/>
      <c r="F229" s="575"/>
      <c r="G229" s="576"/>
      <c r="H229" s="577"/>
      <c r="K229" s="527"/>
    </row>
    <row r="230" spans="1:11" s="526" customFormat="1" x14ac:dyDescent="0.25">
      <c r="A230" s="571"/>
      <c r="B230" s="599" t="s">
        <v>1410</v>
      </c>
      <c r="C230" s="595"/>
      <c r="D230" s="598"/>
      <c r="E230" s="574"/>
      <c r="F230" s="575"/>
      <c r="G230" s="576"/>
      <c r="H230" s="577"/>
      <c r="K230" s="527"/>
    </row>
    <row r="231" spans="1:11" s="526" customFormat="1" x14ac:dyDescent="0.25">
      <c r="A231" s="571"/>
      <c r="B231" s="595"/>
      <c r="C231" s="595"/>
      <c r="D231" s="598"/>
      <c r="E231" s="574"/>
      <c r="F231" s="575"/>
      <c r="G231" s="576"/>
      <c r="H231" s="577"/>
      <c r="K231" s="527"/>
    </row>
    <row r="232" spans="1:11" s="526" customFormat="1" x14ac:dyDescent="0.25">
      <c r="A232" s="571" t="s">
        <v>1409</v>
      </c>
      <c r="B232" s="623"/>
      <c r="C232" s="624" t="s">
        <v>1315</v>
      </c>
      <c r="D232" s="607" t="s">
        <v>1314</v>
      </c>
      <c r="E232" s="625"/>
      <c r="F232" s="626"/>
      <c r="G232" s="576"/>
      <c r="H232" s="577"/>
      <c r="K232" s="527"/>
    </row>
    <row r="233" spans="1:11" s="526" customFormat="1" ht="132" x14ac:dyDescent="0.25">
      <c r="A233" s="571"/>
      <c r="B233" s="623"/>
      <c r="C233" s="623"/>
      <c r="D233" s="607" t="s">
        <v>1587</v>
      </c>
      <c r="E233" s="604">
        <v>1</v>
      </c>
      <c r="F233" s="608"/>
      <c r="G233" s="601">
        <f>E233*F233</f>
        <v>0</v>
      </c>
      <c r="H233" s="577"/>
      <c r="K233" s="527"/>
    </row>
    <row r="234" spans="1:11" s="526" customFormat="1" x14ac:dyDescent="0.25">
      <c r="A234" s="571"/>
      <c r="B234" s="595"/>
      <c r="C234" s="595"/>
      <c r="D234" s="598"/>
      <c r="E234" s="574"/>
      <c r="F234" s="575"/>
      <c r="G234" s="576"/>
      <c r="H234" s="577"/>
      <c r="K234" s="527"/>
    </row>
    <row r="235" spans="1:11" s="526" customFormat="1" x14ac:dyDescent="0.25">
      <c r="A235" s="571" t="s">
        <v>1408</v>
      </c>
      <c r="B235" s="623"/>
      <c r="C235" s="624" t="s">
        <v>1318</v>
      </c>
      <c r="D235" s="607" t="s">
        <v>1317</v>
      </c>
      <c r="E235" s="625"/>
      <c r="F235" s="626"/>
      <c r="G235" s="576"/>
      <c r="H235" s="577"/>
      <c r="K235" s="527"/>
    </row>
    <row r="236" spans="1:11" s="526" customFormat="1" ht="132" x14ac:dyDescent="0.25">
      <c r="A236" s="571"/>
      <c r="B236" s="623"/>
      <c r="C236" s="623"/>
      <c r="D236" s="607" t="s">
        <v>1586</v>
      </c>
      <c r="E236" s="604">
        <v>1</v>
      </c>
      <c r="F236" s="608"/>
      <c r="G236" s="601">
        <f>E236*F236</f>
        <v>0</v>
      </c>
      <c r="H236" s="577"/>
      <c r="K236" s="527"/>
    </row>
    <row r="237" spans="1:11" s="526" customFormat="1" x14ac:dyDescent="0.25">
      <c r="A237" s="571"/>
      <c r="B237" s="595"/>
      <c r="C237" s="595"/>
      <c r="D237" s="598"/>
      <c r="E237" s="574"/>
      <c r="F237" s="575"/>
      <c r="G237" s="576"/>
      <c r="H237" s="577"/>
      <c r="K237" s="527"/>
    </row>
    <row r="238" spans="1:11" s="526" customFormat="1" ht="39.6" x14ac:dyDescent="0.25">
      <c r="A238" s="571" t="s">
        <v>1407</v>
      </c>
      <c r="B238" s="602" t="s">
        <v>1401</v>
      </c>
      <c r="C238" s="602" t="s">
        <v>1400</v>
      </c>
      <c r="D238" s="603" t="s">
        <v>1399</v>
      </c>
      <c r="E238" s="604">
        <v>1</v>
      </c>
      <c r="F238" s="608"/>
      <c r="G238" s="601">
        <f>E238*F238</f>
        <v>0</v>
      </c>
      <c r="H238" s="608"/>
      <c r="K238" s="527"/>
    </row>
    <row r="239" spans="1:11" s="526" customFormat="1" x14ac:dyDescent="0.25">
      <c r="A239" s="571"/>
      <c r="B239" s="595"/>
      <c r="C239" s="595"/>
      <c r="D239" s="598"/>
      <c r="E239" s="574"/>
      <c r="F239" s="575"/>
      <c r="G239" s="576"/>
      <c r="H239" s="577"/>
      <c r="K239" s="527"/>
    </row>
    <row r="240" spans="1:11" s="526" customFormat="1" ht="105.6" x14ac:dyDescent="0.25">
      <c r="A240" s="571" t="s">
        <v>1406</v>
      </c>
      <c r="B240" s="602" t="s">
        <v>1405</v>
      </c>
      <c r="C240" s="602" t="s">
        <v>1404</v>
      </c>
      <c r="D240" s="603" t="s">
        <v>1403</v>
      </c>
      <c r="E240" s="604">
        <v>1</v>
      </c>
      <c r="F240" s="608"/>
      <c r="G240" s="601">
        <f>E240*F240</f>
        <v>0</v>
      </c>
      <c r="H240" s="608"/>
      <c r="K240" s="527"/>
    </row>
    <row r="241" spans="1:11" s="526" customFormat="1" x14ac:dyDescent="0.25">
      <c r="A241" s="571"/>
      <c r="B241" s="595"/>
      <c r="C241" s="595"/>
      <c r="D241" s="598"/>
      <c r="E241" s="574"/>
      <c r="F241" s="575"/>
      <c r="G241" s="576"/>
      <c r="H241" s="577"/>
      <c r="K241" s="527"/>
    </row>
    <row r="242" spans="1:11" s="526" customFormat="1" ht="39.6" x14ac:dyDescent="0.25">
      <c r="A242" s="571" t="s">
        <v>1402</v>
      </c>
      <c r="B242" s="602" t="s">
        <v>1401</v>
      </c>
      <c r="C242" s="602" t="s">
        <v>1400</v>
      </c>
      <c r="D242" s="603" t="s">
        <v>1399</v>
      </c>
      <c r="E242" s="604">
        <v>1</v>
      </c>
      <c r="F242" s="608"/>
      <c r="G242" s="601">
        <f>E242*F242</f>
        <v>0</v>
      </c>
      <c r="H242" s="608"/>
      <c r="K242" s="527"/>
    </row>
    <row r="243" spans="1:11" s="526" customFormat="1" x14ac:dyDescent="0.25">
      <c r="A243" s="571"/>
      <c r="B243" s="595"/>
      <c r="C243" s="595"/>
      <c r="D243" s="598"/>
      <c r="E243" s="574"/>
      <c r="F243" s="575"/>
      <c r="G243" s="576"/>
      <c r="H243" s="577"/>
      <c r="K243" s="527"/>
    </row>
    <row r="244" spans="1:11" s="526" customFormat="1" ht="79.2" x14ac:dyDescent="0.25">
      <c r="A244" s="571" t="s">
        <v>1398</v>
      </c>
      <c r="B244" s="602">
        <v>57534</v>
      </c>
      <c r="C244" s="602" t="s">
        <v>1397</v>
      </c>
      <c r="D244" s="603" t="s">
        <v>1396</v>
      </c>
      <c r="E244" s="604">
        <v>1</v>
      </c>
      <c r="F244" s="608"/>
      <c r="G244" s="601">
        <f>E244*F244</f>
        <v>0</v>
      </c>
      <c r="H244" s="608"/>
      <c r="K244" s="527"/>
    </row>
    <row r="245" spans="1:11" s="526" customFormat="1" x14ac:dyDescent="0.25">
      <c r="A245" s="571"/>
      <c r="B245" s="595"/>
      <c r="C245" s="595"/>
      <c r="D245" s="598"/>
      <c r="E245" s="574"/>
      <c r="F245" s="575"/>
      <c r="G245" s="576"/>
      <c r="H245" s="577"/>
      <c r="K245" s="527"/>
    </row>
    <row r="246" spans="1:11" s="526" customFormat="1" ht="66" x14ac:dyDescent="0.25">
      <c r="A246" s="571" t="s">
        <v>1395</v>
      </c>
      <c r="B246" s="646"/>
      <c r="C246" s="627"/>
      <c r="D246" s="573" t="s">
        <v>1593</v>
      </c>
      <c r="E246" s="621">
        <v>1</v>
      </c>
      <c r="F246" s="622"/>
      <c r="G246" s="611" t="s">
        <v>1187</v>
      </c>
      <c r="H246" s="582"/>
      <c r="K246" s="527"/>
    </row>
    <row r="247" spans="1:11" s="526" customFormat="1" x14ac:dyDescent="0.25">
      <c r="A247" s="571"/>
      <c r="B247" s="595"/>
      <c r="C247" s="595"/>
      <c r="D247" s="598"/>
      <c r="E247" s="574"/>
      <c r="F247" s="575"/>
      <c r="G247" s="576"/>
      <c r="H247" s="577"/>
      <c r="K247" s="527"/>
    </row>
    <row r="248" spans="1:11" s="526" customFormat="1" ht="105.6" x14ac:dyDescent="0.25">
      <c r="A248" s="571" t="s">
        <v>1394</v>
      </c>
      <c r="B248" s="602" t="s">
        <v>1393</v>
      </c>
      <c r="C248" s="602" t="s">
        <v>1392</v>
      </c>
      <c r="D248" s="603" t="s">
        <v>1391</v>
      </c>
      <c r="E248" s="604">
        <v>1</v>
      </c>
      <c r="F248" s="608"/>
      <c r="G248" s="601">
        <f>E248*F248</f>
        <v>0</v>
      </c>
      <c r="H248" s="608"/>
      <c r="K248" s="527"/>
    </row>
    <row r="249" spans="1:11" s="526" customFormat="1" x14ac:dyDescent="0.25">
      <c r="A249" s="571"/>
      <c r="B249" s="595"/>
      <c r="C249" s="595"/>
      <c r="D249" s="598"/>
      <c r="E249" s="574"/>
      <c r="F249" s="575"/>
      <c r="G249" s="576"/>
      <c r="H249" s="577"/>
      <c r="K249" s="527"/>
    </row>
    <row r="250" spans="1:11" s="526" customFormat="1" ht="52.8" x14ac:dyDescent="0.25">
      <c r="A250" s="571" t="s">
        <v>1390</v>
      </c>
      <c r="B250" s="602"/>
      <c r="C250" s="602" t="s">
        <v>1194</v>
      </c>
      <c r="D250" s="603" t="s">
        <v>1389</v>
      </c>
      <c r="E250" s="604">
        <v>1</v>
      </c>
      <c r="F250" s="608"/>
      <c r="G250" s="601">
        <f>E250*F250</f>
        <v>0</v>
      </c>
      <c r="H250" s="608"/>
      <c r="K250" s="527"/>
    </row>
    <row r="251" spans="1:11" s="526" customFormat="1" x14ac:dyDescent="0.25">
      <c r="A251" s="571"/>
      <c r="B251" s="595"/>
      <c r="C251" s="595"/>
      <c r="D251" s="598"/>
      <c r="E251" s="574"/>
      <c r="F251" s="575"/>
      <c r="G251" s="576"/>
      <c r="H251" s="577"/>
      <c r="K251" s="527"/>
    </row>
    <row r="252" spans="1:11" s="526" customFormat="1" ht="316.8" x14ac:dyDescent="0.25">
      <c r="A252" s="571" t="s">
        <v>1388</v>
      </c>
      <c r="B252" s="627">
        <v>11584</v>
      </c>
      <c r="C252" s="627" t="s">
        <v>1387</v>
      </c>
      <c r="D252" s="593" t="s">
        <v>1386</v>
      </c>
      <c r="E252" s="621">
        <v>1</v>
      </c>
      <c r="F252" s="628"/>
      <c r="G252" s="601">
        <f>E252*F252</f>
        <v>0</v>
      </c>
      <c r="H252" s="629"/>
      <c r="K252" s="527"/>
    </row>
    <row r="253" spans="1:11" s="526" customFormat="1" x14ac:dyDescent="0.25">
      <c r="A253" s="571"/>
      <c r="B253" s="595"/>
      <c r="C253" s="595"/>
      <c r="D253" s="598"/>
      <c r="E253" s="574"/>
      <c r="F253" s="575"/>
      <c r="G253" s="576"/>
      <c r="H253" s="577"/>
      <c r="K253" s="527"/>
    </row>
    <row r="254" spans="1:11" s="526" customFormat="1" x14ac:dyDescent="0.25">
      <c r="A254" s="571"/>
      <c r="B254" s="599" t="s">
        <v>1385</v>
      </c>
      <c r="C254" s="595"/>
      <c r="D254" s="598"/>
      <c r="E254" s="574"/>
      <c r="F254" s="575"/>
      <c r="G254" s="576"/>
      <c r="H254" s="577"/>
      <c r="K254" s="527"/>
    </row>
    <row r="255" spans="1:11" s="526" customFormat="1" x14ac:dyDescent="0.25">
      <c r="A255" s="571"/>
      <c r="B255" s="595"/>
      <c r="C255" s="595"/>
      <c r="D255" s="598"/>
      <c r="E255" s="574"/>
      <c r="F255" s="575"/>
      <c r="G255" s="576"/>
      <c r="H255" s="577"/>
      <c r="K255" s="527"/>
    </row>
    <row r="256" spans="1:11" s="526" customFormat="1" ht="105.6" x14ac:dyDescent="0.25">
      <c r="A256" s="571" t="s">
        <v>1384</v>
      </c>
      <c r="B256" s="602"/>
      <c r="C256" s="602" t="s">
        <v>1194</v>
      </c>
      <c r="D256" s="603" t="s">
        <v>1383</v>
      </c>
      <c r="E256" s="604">
        <v>1</v>
      </c>
      <c r="F256" s="608"/>
      <c r="G256" s="601">
        <f>E256*F256</f>
        <v>0</v>
      </c>
      <c r="H256" s="608"/>
      <c r="K256" s="527"/>
    </row>
    <row r="257" spans="1:11" s="526" customFormat="1" x14ac:dyDescent="0.25">
      <c r="A257" s="571"/>
      <c r="B257" s="595"/>
      <c r="C257" s="595"/>
      <c r="D257" s="598"/>
      <c r="E257" s="574"/>
      <c r="F257" s="575"/>
      <c r="G257" s="576"/>
      <c r="H257" s="577"/>
      <c r="K257" s="527"/>
    </row>
    <row r="258" spans="1:11" s="526" customFormat="1" ht="211.8" x14ac:dyDescent="0.25">
      <c r="A258" s="571" t="s">
        <v>1382</v>
      </c>
      <c r="B258" s="614"/>
      <c r="C258" s="624" t="s">
        <v>1381</v>
      </c>
      <c r="D258" s="607" t="s">
        <v>1594</v>
      </c>
      <c r="E258" s="613">
        <v>1</v>
      </c>
      <c r="F258" s="605"/>
      <c r="G258" s="601">
        <f>E258*F258</f>
        <v>0</v>
      </c>
      <c r="H258" s="577"/>
      <c r="K258" s="527"/>
    </row>
    <row r="259" spans="1:11" s="526" customFormat="1" x14ac:dyDescent="0.25">
      <c r="A259" s="571"/>
      <c r="B259" s="595"/>
      <c r="C259" s="595"/>
      <c r="D259" s="598"/>
      <c r="E259" s="574"/>
      <c r="F259" s="575"/>
      <c r="G259" s="576"/>
      <c r="H259" s="577"/>
      <c r="K259" s="527"/>
    </row>
    <row r="260" spans="1:11" s="526" customFormat="1" ht="79.2" x14ac:dyDescent="0.25">
      <c r="A260" s="571" t="s">
        <v>1380</v>
      </c>
      <c r="B260" s="602"/>
      <c r="C260" s="602"/>
      <c r="D260" s="603" t="s">
        <v>1379</v>
      </c>
      <c r="E260" s="604">
        <v>1</v>
      </c>
      <c r="F260" s="605"/>
      <c r="G260" s="601">
        <f>E260*F260</f>
        <v>0</v>
      </c>
      <c r="H260" s="582"/>
      <c r="K260" s="527"/>
    </row>
    <row r="261" spans="1:11" s="526" customFormat="1" x14ac:dyDescent="0.25">
      <c r="A261" s="571"/>
      <c r="B261" s="595"/>
      <c r="C261" s="595"/>
      <c r="D261" s="598"/>
      <c r="E261" s="574"/>
      <c r="F261" s="575"/>
      <c r="G261" s="576"/>
      <c r="H261" s="577"/>
      <c r="K261" s="527"/>
    </row>
    <row r="262" spans="1:11" s="526" customFormat="1" ht="66" x14ac:dyDescent="0.25">
      <c r="A262" s="571" t="s">
        <v>1378</v>
      </c>
      <c r="B262" s="602"/>
      <c r="C262" s="602" t="s">
        <v>1194</v>
      </c>
      <c r="D262" s="603" t="s">
        <v>1377</v>
      </c>
      <c r="E262" s="604">
        <v>1</v>
      </c>
      <c r="F262" s="608"/>
      <c r="G262" s="601">
        <f>E262*F262</f>
        <v>0</v>
      </c>
      <c r="H262" s="608"/>
      <c r="K262" s="527"/>
    </row>
    <row r="263" spans="1:11" s="526" customFormat="1" x14ac:dyDescent="0.25">
      <c r="A263" s="571"/>
      <c r="B263" s="595"/>
      <c r="C263" s="595"/>
      <c r="D263" s="598"/>
      <c r="E263" s="574"/>
      <c r="F263" s="575"/>
      <c r="G263" s="576"/>
      <c r="H263" s="577"/>
      <c r="K263" s="527"/>
    </row>
    <row r="264" spans="1:11" s="526" customFormat="1" ht="316.8" x14ac:dyDescent="0.25">
      <c r="A264" s="571" t="s">
        <v>1376</v>
      </c>
      <c r="B264" s="627"/>
      <c r="C264" s="627" t="s">
        <v>1375</v>
      </c>
      <c r="D264" s="593" t="s">
        <v>1374</v>
      </c>
      <c r="E264" s="621">
        <v>1</v>
      </c>
      <c r="F264" s="628"/>
      <c r="G264" s="601">
        <f>E264*F264</f>
        <v>0</v>
      </c>
      <c r="H264" s="629"/>
      <c r="K264" s="527"/>
    </row>
    <row r="265" spans="1:11" s="526" customFormat="1" x14ac:dyDescent="0.25">
      <c r="A265" s="571"/>
      <c r="B265" s="595"/>
      <c r="C265" s="595"/>
      <c r="D265" s="598"/>
      <c r="E265" s="574"/>
      <c r="F265" s="575"/>
      <c r="G265" s="576"/>
      <c r="H265" s="577"/>
      <c r="K265" s="527"/>
    </row>
    <row r="266" spans="1:11" s="526" customFormat="1" ht="198" x14ac:dyDescent="0.25">
      <c r="A266" s="571" t="s">
        <v>1373</v>
      </c>
      <c r="B266" s="602"/>
      <c r="C266" s="602"/>
      <c r="D266" s="603" t="s">
        <v>1372</v>
      </c>
      <c r="E266" s="604">
        <v>1</v>
      </c>
      <c r="F266" s="608"/>
      <c r="G266" s="601">
        <f>E266*F266</f>
        <v>0</v>
      </c>
      <c r="H266" s="608"/>
      <c r="K266" s="527"/>
    </row>
    <row r="267" spans="1:11" s="526" customFormat="1" x14ac:dyDescent="0.25">
      <c r="A267" s="571"/>
      <c r="B267" s="595"/>
      <c r="C267" s="595"/>
      <c r="D267" s="598"/>
      <c r="E267" s="574"/>
      <c r="F267" s="575"/>
      <c r="G267" s="576"/>
      <c r="H267" s="577"/>
      <c r="K267" s="527"/>
    </row>
    <row r="268" spans="1:11" s="526" customFormat="1" ht="39.6" x14ac:dyDescent="0.25">
      <c r="A268" s="571" t="s">
        <v>1371</v>
      </c>
      <c r="B268" s="602" t="s">
        <v>1370</v>
      </c>
      <c r="C268" s="602" t="s">
        <v>1369</v>
      </c>
      <c r="D268" s="603" t="s">
        <v>1368</v>
      </c>
      <c r="E268" s="604">
        <v>1</v>
      </c>
      <c r="F268" s="608"/>
      <c r="G268" s="601">
        <f>E268*F268</f>
        <v>0</v>
      </c>
      <c r="H268" s="608"/>
      <c r="K268" s="527"/>
    </row>
    <row r="269" spans="1:11" s="526" customFormat="1" x14ac:dyDescent="0.25">
      <c r="A269" s="571"/>
      <c r="B269" s="595"/>
      <c r="C269" s="595"/>
      <c r="D269" s="598"/>
      <c r="E269" s="574"/>
      <c r="F269" s="575"/>
      <c r="G269" s="576"/>
      <c r="H269" s="577"/>
      <c r="K269" s="527"/>
    </row>
    <row r="270" spans="1:11" s="526" customFormat="1" ht="132" x14ac:dyDescent="0.25">
      <c r="A270" s="571" t="s">
        <v>1367</v>
      </c>
      <c r="B270" s="602"/>
      <c r="C270" s="602" t="s">
        <v>1366</v>
      </c>
      <c r="D270" s="603" t="s">
        <v>1365</v>
      </c>
      <c r="E270" s="604">
        <v>1</v>
      </c>
      <c r="F270" s="605"/>
      <c r="G270" s="601">
        <f>E270*F270</f>
        <v>0</v>
      </c>
      <c r="H270" s="608"/>
      <c r="K270" s="527"/>
    </row>
    <row r="271" spans="1:11" s="526" customFormat="1" x14ac:dyDescent="0.25">
      <c r="A271" s="571"/>
      <c r="B271" s="595"/>
      <c r="C271" s="595"/>
      <c r="D271" s="598"/>
      <c r="E271" s="574"/>
      <c r="F271" s="575"/>
      <c r="G271" s="576"/>
      <c r="H271" s="577"/>
      <c r="K271" s="527"/>
    </row>
    <row r="272" spans="1:11" s="526" customFormat="1" ht="145.19999999999999" x14ac:dyDescent="0.25">
      <c r="A272" s="571" t="s">
        <v>1364</v>
      </c>
      <c r="B272" s="602"/>
      <c r="C272" s="602" t="s">
        <v>1194</v>
      </c>
      <c r="D272" s="603" t="s">
        <v>1363</v>
      </c>
      <c r="E272" s="604">
        <v>1</v>
      </c>
      <c r="F272" s="608"/>
      <c r="G272" s="601">
        <f>E272*F272</f>
        <v>0</v>
      </c>
      <c r="H272" s="608"/>
      <c r="K272" s="527"/>
    </row>
    <row r="273" spans="1:11" s="526" customFormat="1" ht="26.4" x14ac:dyDescent="0.25">
      <c r="A273" s="571"/>
      <c r="B273" s="609">
        <v>895313</v>
      </c>
      <c r="C273" s="647" t="s">
        <v>1275</v>
      </c>
      <c r="D273" s="573" t="s">
        <v>1274</v>
      </c>
      <c r="E273" s="621">
        <v>1</v>
      </c>
      <c r="F273" s="622"/>
      <c r="G273" s="601">
        <f>E273*F273</f>
        <v>0</v>
      </c>
      <c r="H273" s="582"/>
      <c r="K273" s="527"/>
    </row>
    <row r="274" spans="1:11" s="526" customFormat="1" ht="39.6" x14ac:dyDescent="0.25">
      <c r="A274" s="571"/>
      <c r="B274" s="602" t="s">
        <v>1191</v>
      </c>
      <c r="C274" s="602" t="s">
        <v>1190</v>
      </c>
      <c r="D274" s="607" t="s">
        <v>1585</v>
      </c>
      <c r="E274" s="604">
        <v>1</v>
      </c>
      <c r="F274" s="608"/>
      <c r="G274" s="601">
        <f>E274*F274</f>
        <v>0</v>
      </c>
      <c r="H274" s="582"/>
      <c r="K274" s="527"/>
    </row>
    <row r="275" spans="1:11" s="526" customFormat="1" x14ac:dyDescent="0.25">
      <c r="A275" s="571"/>
      <c r="B275" s="595"/>
      <c r="C275" s="595"/>
      <c r="D275" s="598"/>
      <c r="E275" s="574"/>
      <c r="F275" s="575"/>
      <c r="G275" s="576"/>
      <c r="H275" s="577"/>
      <c r="K275" s="527"/>
    </row>
    <row r="276" spans="1:11" s="526" customFormat="1" x14ac:dyDescent="0.25">
      <c r="A276" s="571"/>
      <c r="B276" s="599" t="s">
        <v>1362</v>
      </c>
      <c r="C276" s="595"/>
      <c r="D276" s="598"/>
      <c r="E276" s="574"/>
      <c r="F276" s="575"/>
      <c r="G276" s="576"/>
      <c r="H276" s="577"/>
      <c r="K276" s="527"/>
    </row>
    <row r="277" spans="1:11" s="526" customFormat="1" x14ac:dyDescent="0.25">
      <c r="A277" s="571"/>
      <c r="B277" s="595"/>
      <c r="C277" s="595"/>
      <c r="D277" s="598"/>
      <c r="E277" s="574"/>
      <c r="F277" s="575"/>
      <c r="G277" s="576"/>
      <c r="H277" s="577"/>
      <c r="K277" s="527"/>
    </row>
    <row r="278" spans="1:11" s="526" customFormat="1" ht="118.8" x14ac:dyDescent="0.25">
      <c r="A278" s="571" t="s">
        <v>1361</v>
      </c>
      <c r="B278" s="602" t="s">
        <v>1360</v>
      </c>
      <c r="C278" s="602" t="s">
        <v>1359</v>
      </c>
      <c r="D278" s="603" t="s">
        <v>1358</v>
      </c>
      <c r="E278" s="604">
        <v>1</v>
      </c>
      <c r="F278" s="608"/>
      <c r="G278" s="601">
        <f>E278*F278</f>
        <v>0</v>
      </c>
      <c r="H278" s="608"/>
      <c r="K278" s="527"/>
    </row>
    <row r="279" spans="1:11" s="526" customFormat="1" x14ac:dyDescent="0.25">
      <c r="A279" s="571"/>
      <c r="B279" s="595"/>
      <c r="C279" s="595"/>
      <c r="D279" s="598"/>
      <c r="E279" s="574"/>
      <c r="F279" s="575"/>
      <c r="G279" s="576"/>
      <c r="H279" s="577"/>
      <c r="K279" s="527"/>
    </row>
    <row r="280" spans="1:11" s="526" customFormat="1" ht="79.2" x14ac:dyDescent="0.25">
      <c r="A280" s="571" t="s">
        <v>1357</v>
      </c>
      <c r="B280" s="602"/>
      <c r="C280" s="602" t="s">
        <v>1194</v>
      </c>
      <c r="D280" s="607" t="s">
        <v>1595</v>
      </c>
      <c r="E280" s="604">
        <v>1</v>
      </c>
      <c r="F280" s="608"/>
      <c r="G280" s="601">
        <f>E280*F280</f>
        <v>0</v>
      </c>
      <c r="H280" s="577"/>
      <c r="K280" s="527"/>
    </row>
    <row r="281" spans="1:11" s="526" customFormat="1" x14ac:dyDescent="0.25">
      <c r="A281" s="571"/>
      <c r="B281" s="595"/>
      <c r="C281" s="595"/>
      <c r="D281" s="598"/>
      <c r="E281" s="574"/>
      <c r="F281" s="575"/>
      <c r="G281" s="576"/>
      <c r="H281" s="577"/>
      <c r="K281" s="527"/>
    </row>
    <row r="282" spans="1:11" s="526" customFormat="1" ht="105.6" x14ac:dyDescent="0.25">
      <c r="A282" s="571" t="s">
        <v>1356</v>
      </c>
      <c r="B282" s="602" t="s">
        <v>1355</v>
      </c>
      <c r="C282" s="602" t="s">
        <v>1354</v>
      </c>
      <c r="D282" s="603" t="s">
        <v>1353</v>
      </c>
      <c r="E282" s="604">
        <v>1</v>
      </c>
      <c r="F282" s="608"/>
      <c r="G282" s="601">
        <f>E282*F282</f>
        <v>0</v>
      </c>
      <c r="H282" s="608"/>
      <c r="K282" s="527"/>
    </row>
    <row r="283" spans="1:11" s="526" customFormat="1" ht="52.8" x14ac:dyDescent="0.25">
      <c r="A283" s="571"/>
      <c r="B283" s="602" t="s">
        <v>1352</v>
      </c>
      <c r="C283" s="602" t="s">
        <v>1351</v>
      </c>
      <c r="D283" s="603" t="s">
        <v>1350</v>
      </c>
      <c r="E283" s="604">
        <v>2</v>
      </c>
      <c r="F283" s="608"/>
      <c r="G283" s="601">
        <f>E283*F283</f>
        <v>0</v>
      </c>
      <c r="H283" s="608"/>
      <c r="K283" s="527"/>
    </row>
    <row r="284" spans="1:11" s="526" customFormat="1" ht="52.8" x14ac:dyDescent="0.25">
      <c r="A284" s="571"/>
      <c r="B284" s="602" t="s">
        <v>1349</v>
      </c>
      <c r="C284" s="602" t="s">
        <v>1348</v>
      </c>
      <c r="D284" s="603" t="s">
        <v>1347</v>
      </c>
      <c r="E284" s="604">
        <v>3</v>
      </c>
      <c r="F284" s="608"/>
      <c r="G284" s="601">
        <f>E284*F284</f>
        <v>0</v>
      </c>
      <c r="H284" s="608"/>
      <c r="K284" s="527"/>
    </row>
    <row r="285" spans="1:11" s="526" customFormat="1" x14ac:dyDescent="0.25">
      <c r="A285" s="571"/>
      <c r="B285" s="595"/>
      <c r="C285" s="595"/>
      <c r="D285" s="598"/>
      <c r="E285" s="574"/>
      <c r="F285" s="575"/>
      <c r="G285" s="576"/>
      <c r="H285" s="577"/>
      <c r="K285" s="527"/>
    </row>
    <row r="286" spans="1:11" s="526" customFormat="1" ht="52.8" x14ac:dyDescent="0.25">
      <c r="A286" s="571" t="s">
        <v>1346</v>
      </c>
      <c r="B286" s="602" t="s">
        <v>1344</v>
      </c>
      <c r="C286" s="602" t="s">
        <v>1343</v>
      </c>
      <c r="D286" s="607" t="s">
        <v>1596</v>
      </c>
      <c r="E286" s="604">
        <v>1</v>
      </c>
      <c r="F286" s="608"/>
      <c r="G286" s="601">
        <f>E286*F286</f>
        <v>0</v>
      </c>
      <c r="H286" s="577"/>
      <c r="K286" s="527"/>
    </row>
    <row r="287" spans="1:11" s="526" customFormat="1" x14ac:dyDescent="0.25">
      <c r="A287" s="571"/>
      <c r="B287" s="595"/>
      <c r="C287" s="595"/>
      <c r="D287" s="598"/>
      <c r="E287" s="574"/>
      <c r="F287" s="575"/>
      <c r="G287" s="576"/>
      <c r="H287" s="577"/>
      <c r="K287" s="527"/>
    </row>
    <row r="288" spans="1:11" s="526" customFormat="1" ht="52.8" x14ac:dyDescent="0.25">
      <c r="A288" s="571" t="s">
        <v>1345</v>
      </c>
      <c r="B288" s="602" t="s">
        <v>1344</v>
      </c>
      <c r="C288" s="602" t="s">
        <v>1343</v>
      </c>
      <c r="D288" s="607" t="s">
        <v>1596</v>
      </c>
      <c r="E288" s="604">
        <v>4</v>
      </c>
      <c r="F288" s="608"/>
      <c r="G288" s="601">
        <f>E288*F288</f>
        <v>0</v>
      </c>
      <c r="H288" s="577"/>
      <c r="K288" s="527"/>
    </row>
    <row r="289" spans="1:11" s="526" customFormat="1" x14ac:dyDescent="0.25">
      <c r="A289" s="571"/>
      <c r="B289" s="595"/>
      <c r="C289" s="595"/>
      <c r="D289" s="598"/>
      <c r="E289" s="574"/>
      <c r="F289" s="575"/>
      <c r="G289" s="576"/>
      <c r="H289" s="577"/>
      <c r="K289" s="527"/>
    </row>
    <row r="290" spans="1:11" s="526" customFormat="1" ht="79.2" x14ac:dyDescent="0.25">
      <c r="A290" s="571" t="s">
        <v>1342</v>
      </c>
      <c r="B290" s="602" t="s">
        <v>1341</v>
      </c>
      <c r="C290" s="602" t="s">
        <v>1340</v>
      </c>
      <c r="D290" s="603" t="s">
        <v>1339</v>
      </c>
      <c r="E290" s="604">
        <v>1</v>
      </c>
      <c r="F290" s="608"/>
      <c r="G290" s="601">
        <f>E290*F290</f>
        <v>0</v>
      </c>
      <c r="H290" s="608"/>
      <c r="K290" s="527"/>
    </row>
    <row r="291" spans="1:11" s="526" customFormat="1" x14ac:dyDescent="0.25">
      <c r="A291" s="571"/>
      <c r="B291" s="595"/>
      <c r="C291" s="595"/>
      <c r="D291" s="598"/>
      <c r="E291" s="574"/>
      <c r="F291" s="575"/>
      <c r="G291" s="576"/>
      <c r="H291" s="577"/>
      <c r="K291" s="527"/>
    </row>
    <row r="292" spans="1:11" s="526" customFormat="1" ht="369.6" x14ac:dyDescent="0.25">
      <c r="A292" s="571" t="s">
        <v>1338</v>
      </c>
      <c r="B292" s="609"/>
      <c r="C292" s="646" t="s">
        <v>1337</v>
      </c>
      <c r="D292" s="593" t="s">
        <v>1336</v>
      </c>
      <c r="E292" s="584">
        <v>1</v>
      </c>
      <c r="F292" s="601"/>
      <c r="G292" s="601">
        <f>E292*F292</f>
        <v>0</v>
      </c>
      <c r="H292" s="648"/>
      <c r="K292" s="527"/>
    </row>
    <row r="293" spans="1:11" s="526" customFormat="1" ht="66" x14ac:dyDescent="0.25">
      <c r="A293" s="571"/>
      <c r="B293" s="649"/>
      <c r="C293" s="602"/>
      <c r="D293" s="603" t="s">
        <v>1335</v>
      </c>
      <c r="E293" s="621">
        <v>1</v>
      </c>
      <c r="F293" s="616"/>
      <c r="G293" s="601">
        <f>E293*F293</f>
        <v>0</v>
      </c>
      <c r="H293" s="577"/>
      <c r="K293" s="527"/>
    </row>
    <row r="294" spans="1:11" s="526" customFormat="1" x14ac:dyDescent="0.25">
      <c r="A294" s="571"/>
      <c r="B294" s="595"/>
      <c r="C294" s="595"/>
      <c r="D294" s="598"/>
      <c r="E294" s="574"/>
      <c r="F294" s="575"/>
      <c r="G294" s="576"/>
      <c r="H294" s="577"/>
      <c r="K294" s="527"/>
    </row>
    <row r="295" spans="1:11" s="526" customFormat="1" ht="92.4" x14ac:dyDescent="0.25">
      <c r="A295" s="571" t="s">
        <v>1334</v>
      </c>
      <c r="B295" s="602" t="s">
        <v>1333</v>
      </c>
      <c r="C295" s="602" t="s">
        <v>1332</v>
      </c>
      <c r="D295" s="603" t="s">
        <v>1331</v>
      </c>
      <c r="E295" s="604">
        <v>1</v>
      </c>
      <c r="F295" s="608"/>
      <c r="G295" s="601">
        <f>E295*F295</f>
        <v>0</v>
      </c>
      <c r="H295" s="608"/>
      <c r="K295" s="527"/>
    </row>
    <row r="296" spans="1:11" s="526" customFormat="1" x14ac:dyDescent="0.25">
      <c r="A296" s="571"/>
      <c r="B296" s="595"/>
      <c r="C296" s="595"/>
      <c r="D296" s="598"/>
      <c r="E296" s="574"/>
      <c r="F296" s="575"/>
      <c r="G296" s="576"/>
      <c r="H296" s="577"/>
      <c r="K296" s="527"/>
    </row>
    <row r="297" spans="1:11" s="526" customFormat="1" ht="105.6" x14ac:dyDescent="0.25">
      <c r="A297" s="571" t="s">
        <v>1330</v>
      </c>
      <c r="B297" s="602" t="s">
        <v>1329</v>
      </c>
      <c r="C297" s="602" t="s">
        <v>1328</v>
      </c>
      <c r="D297" s="603" t="s">
        <v>1327</v>
      </c>
      <c r="E297" s="604">
        <v>1</v>
      </c>
      <c r="F297" s="608"/>
      <c r="G297" s="601">
        <f>E297*F297</f>
        <v>0</v>
      </c>
      <c r="H297" s="608"/>
      <c r="K297" s="527"/>
    </row>
    <row r="298" spans="1:11" s="526" customFormat="1" x14ac:dyDescent="0.25">
      <c r="A298" s="571"/>
      <c r="B298" s="595"/>
      <c r="C298" s="595"/>
      <c r="D298" s="598"/>
      <c r="E298" s="574"/>
      <c r="F298" s="575"/>
      <c r="G298" s="576"/>
      <c r="H298" s="577"/>
      <c r="K298" s="527"/>
    </row>
    <row r="299" spans="1:11" s="526" customFormat="1" ht="66" x14ac:dyDescent="0.25">
      <c r="A299" s="571" t="s">
        <v>1326</v>
      </c>
      <c r="B299" s="646"/>
      <c r="C299" s="627"/>
      <c r="D299" s="573" t="s">
        <v>1597</v>
      </c>
      <c r="E299" s="621">
        <v>1</v>
      </c>
      <c r="F299" s="622"/>
      <c r="G299" s="611" t="s">
        <v>1187</v>
      </c>
      <c r="H299" s="582"/>
      <c r="K299" s="527"/>
    </row>
    <row r="300" spans="1:11" s="526" customFormat="1" x14ac:dyDescent="0.25">
      <c r="A300" s="571"/>
      <c r="B300" s="595"/>
      <c r="C300" s="595"/>
      <c r="D300" s="598"/>
      <c r="E300" s="574"/>
      <c r="F300" s="575"/>
      <c r="G300" s="576"/>
      <c r="H300" s="577"/>
      <c r="K300" s="527"/>
    </row>
    <row r="301" spans="1:11" s="526" customFormat="1" ht="105.6" x14ac:dyDescent="0.25">
      <c r="A301" s="571" t="s">
        <v>1325</v>
      </c>
      <c r="B301" s="602"/>
      <c r="C301" s="602" t="s">
        <v>1194</v>
      </c>
      <c r="D301" s="603" t="s">
        <v>1324</v>
      </c>
      <c r="E301" s="604">
        <v>1</v>
      </c>
      <c r="F301" s="608"/>
      <c r="G301" s="601">
        <f>E301*F301</f>
        <v>0</v>
      </c>
      <c r="H301" s="608"/>
      <c r="K301" s="527"/>
    </row>
    <row r="302" spans="1:11" s="526" customFormat="1" x14ac:dyDescent="0.25">
      <c r="A302" s="571"/>
      <c r="B302" s="595"/>
      <c r="C302" s="595"/>
      <c r="D302" s="598"/>
      <c r="E302" s="574"/>
      <c r="F302" s="575"/>
      <c r="G302" s="576"/>
      <c r="H302" s="577"/>
      <c r="K302" s="527"/>
    </row>
    <row r="303" spans="1:11" s="526" customFormat="1" ht="26.4" x14ac:dyDescent="0.25">
      <c r="A303" s="571" t="s">
        <v>1323</v>
      </c>
      <c r="B303" s="602" t="s">
        <v>1322</v>
      </c>
      <c r="C303" s="602" t="s">
        <v>1321</v>
      </c>
      <c r="D303" s="607" t="s">
        <v>1320</v>
      </c>
      <c r="E303" s="613"/>
      <c r="F303" s="608"/>
      <c r="G303" s="608"/>
      <c r="H303" s="577"/>
      <c r="K303" s="527"/>
    </row>
    <row r="304" spans="1:11" s="526" customFormat="1" ht="39.6" x14ac:dyDescent="0.25">
      <c r="A304" s="571"/>
      <c r="B304" s="602"/>
      <c r="C304" s="602"/>
      <c r="D304" s="607" t="s">
        <v>1598</v>
      </c>
      <c r="E304" s="604">
        <v>1</v>
      </c>
      <c r="F304" s="608"/>
      <c r="G304" s="601">
        <f>E304*F304</f>
        <v>0</v>
      </c>
      <c r="H304" s="577"/>
      <c r="K304" s="527"/>
    </row>
    <row r="305" spans="1:11" s="526" customFormat="1" x14ac:dyDescent="0.25">
      <c r="A305" s="571"/>
      <c r="B305" s="595"/>
      <c r="C305" s="595"/>
      <c r="D305" s="598"/>
      <c r="E305" s="574"/>
      <c r="F305" s="575"/>
      <c r="G305" s="576"/>
      <c r="H305" s="577"/>
      <c r="K305" s="527"/>
    </row>
    <row r="306" spans="1:11" s="526" customFormat="1" x14ac:dyDescent="0.25">
      <c r="A306" s="571" t="s">
        <v>1319</v>
      </c>
      <c r="B306" s="623"/>
      <c r="C306" s="624" t="s">
        <v>1318</v>
      </c>
      <c r="D306" s="607" t="s">
        <v>1317</v>
      </c>
      <c r="E306" s="625"/>
      <c r="F306" s="626"/>
      <c r="G306" s="576"/>
      <c r="H306" s="577"/>
      <c r="K306" s="527"/>
    </row>
    <row r="307" spans="1:11" s="526" customFormat="1" ht="132" x14ac:dyDescent="0.25">
      <c r="A307" s="571"/>
      <c r="B307" s="623"/>
      <c r="C307" s="623"/>
      <c r="D307" s="607" t="s">
        <v>1586</v>
      </c>
      <c r="E307" s="604">
        <v>1</v>
      </c>
      <c r="F307" s="608"/>
      <c r="G307" s="601">
        <f>E307*F307</f>
        <v>0</v>
      </c>
      <c r="H307" s="577"/>
      <c r="K307" s="527"/>
    </row>
    <row r="308" spans="1:11" s="526" customFormat="1" x14ac:dyDescent="0.25">
      <c r="A308" s="571"/>
      <c r="B308" s="595"/>
      <c r="C308" s="595"/>
      <c r="D308" s="598"/>
      <c r="E308" s="574"/>
      <c r="F308" s="575"/>
      <c r="G308" s="576"/>
      <c r="H308" s="577"/>
      <c r="K308" s="527"/>
    </row>
    <row r="309" spans="1:11" s="526" customFormat="1" x14ac:dyDescent="0.25">
      <c r="A309" s="571" t="s">
        <v>1316</v>
      </c>
      <c r="B309" s="623"/>
      <c r="C309" s="624" t="s">
        <v>1315</v>
      </c>
      <c r="D309" s="607" t="s">
        <v>1314</v>
      </c>
      <c r="E309" s="625"/>
      <c r="F309" s="626"/>
      <c r="G309" s="576"/>
      <c r="H309" s="577"/>
      <c r="K309" s="527"/>
    </row>
    <row r="310" spans="1:11" s="526" customFormat="1" ht="132" x14ac:dyDescent="0.25">
      <c r="A310" s="571"/>
      <c r="B310" s="623"/>
      <c r="C310" s="623"/>
      <c r="D310" s="607" t="s">
        <v>1587</v>
      </c>
      <c r="E310" s="604">
        <v>1</v>
      </c>
      <c r="F310" s="608"/>
      <c r="G310" s="601">
        <f>E310*F310</f>
        <v>0</v>
      </c>
      <c r="H310" s="577"/>
      <c r="K310" s="527"/>
    </row>
    <row r="311" spans="1:11" s="526" customFormat="1" x14ac:dyDescent="0.25">
      <c r="A311" s="571"/>
      <c r="B311" s="595"/>
      <c r="C311" s="595"/>
      <c r="D311" s="598"/>
      <c r="E311" s="574"/>
      <c r="F311" s="575"/>
      <c r="G311" s="576"/>
      <c r="H311" s="577"/>
      <c r="K311" s="527"/>
    </row>
    <row r="312" spans="1:11" s="526" customFormat="1" x14ac:dyDescent="0.25">
      <c r="A312" s="571"/>
      <c r="B312" s="599" t="s">
        <v>1313</v>
      </c>
      <c r="C312" s="595"/>
      <c r="D312" s="598"/>
      <c r="E312" s="574"/>
      <c r="F312" s="575"/>
      <c r="G312" s="576"/>
      <c r="H312" s="577"/>
      <c r="K312" s="527"/>
    </row>
    <row r="313" spans="1:11" s="526" customFormat="1" x14ac:dyDescent="0.25">
      <c r="A313" s="571"/>
      <c r="B313" s="595"/>
      <c r="C313" s="595"/>
      <c r="D313" s="598"/>
      <c r="E313" s="574"/>
      <c r="F313" s="575"/>
      <c r="G313" s="576"/>
      <c r="H313" s="577"/>
      <c r="K313" s="527"/>
    </row>
    <row r="314" spans="1:11" s="526" customFormat="1" ht="52.8" x14ac:dyDescent="0.25">
      <c r="A314" s="571" t="s">
        <v>1312</v>
      </c>
      <c r="B314" s="602"/>
      <c r="C314" s="602" t="s">
        <v>1194</v>
      </c>
      <c r="D314" s="603" t="s">
        <v>1311</v>
      </c>
      <c r="E314" s="604">
        <v>1</v>
      </c>
      <c r="F314" s="608"/>
      <c r="G314" s="601">
        <f>E314*F314</f>
        <v>0</v>
      </c>
      <c r="H314" s="608"/>
      <c r="K314" s="527"/>
    </row>
    <row r="315" spans="1:11" s="526" customFormat="1" x14ac:dyDescent="0.25">
      <c r="A315" s="571"/>
      <c r="B315" s="595"/>
      <c r="C315" s="595"/>
      <c r="D315" s="598"/>
      <c r="E315" s="574"/>
      <c r="F315" s="575"/>
      <c r="G315" s="576"/>
      <c r="H315" s="577"/>
      <c r="K315" s="527"/>
    </row>
    <row r="316" spans="1:11" s="526" customFormat="1" ht="52.8" x14ac:dyDescent="0.25">
      <c r="A316" s="571" t="s">
        <v>1310</v>
      </c>
      <c r="B316" s="602" t="s">
        <v>1309</v>
      </c>
      <c r="C316" s="602" t="s">
        <v>1308</v>
      </c>
      <c r="D316" s="603" t="s">
        <v>1307</v>
      </c>
      <c r="E316" s="604">
        <v>1</v>
      </c>
      <c r="F316" s="608"/>
      <c r="G316" s="601">
        <f>E316*F316</f>
        <v>0</v>
      </c>
      <c r="H316" s="608"/>
      <c r="K316" s="527"/>
    </row>
    <row r="317" spans="1:11" s="526" customFormat="1" x14ac:dyDescent="0.25">
      <c r="A317" s="571"/>
      <c r="B317" s="595"/>
      <c r="C317" s="595"/>
      <c r="D317" s="598"/>
      <c r="E317" s="574"/>
      <c r="F317" s="575"/>
      <c r="G317" s="576"/>
      <c r="H317" s="577"/>
      <c r="K317" s="527"/>
    </row>
    <row r="318" spans="1:11" s="526" customFormat="1" ht="211.2" x14ac:dyDescent="0.25">
      <c r="A318" s="571" t="s">
        <v>1306</v>
      </c>
      <c r="B318" s="614"/>
      <c r="C318" s="624"/>
      <c r="D318" s="603" t="s">
        <v>1305</v>
      </c>
      <c r="E318" s="613">
        <v>1</v>
      </c>
      <c r="F318" s="605"/>
      <c r="G318" s="601">
        <f>E318*F318</f>
        <v>0</v>
      </c>
      <c r="H318" s="577"/>
      <c r="K318" s="527"/>
    </row>
    <row r="319" spans="1:11" s="526" customFormat="1" x14ac:dyDescent="0.25">
      <c r="A319" s="571"/>
      <c r="B319" s="595"/>
      <c r="C319" s="595"/>
      <c r="D319" s="598"/>
      <c r="E319" s="574"/>
      <c r="F319" s="575"/>
      <c r="G319" s="576"/>
      <c r="H319" s="577"/>
      <c r="K319" s="527"/>
    </row>
    <row r="320" spans="1:11" s="526" customFormat="1" ht="198" x14ac:dyDescent="0.25">
      <c r="A320" s="571" t="s">
        <v>1304</v>
      </c>
      <c r="B320" s="614"/>
      <c r="C320" s="624"/>
      <c r="D320" s="603" t="s">
        <v>1303</v>
      </c>
      <c r="E320" s="613">
        <v>1</v>
      </c>
      <c r="F320" s="605"/>
      <c r="G320" s="601">
        <f>E320*F320</f>
        <v>0</v>
      </c>
      <c r="H320" s="577"/>
      <c r="K320" s="527"/>
    </row>
    <row r="321" spans="1:11" s="526" customFormat="1" x14ac:dyDescent="0.25">
      <c r="A321" s="571"/>
      <c r="B321" s="595"/>
      <c r="C321" s="595"/>
      <c r="D321" s="598"/>
      <c r="E321" s="574"/>
      <c r="F321" s="575"/>
      <c r="G321" s="576"/>
      <c r="H321" s="577"/>
      <c r="K321" s="527"/>
    </row>
    <row r="322" spans="1:11" s="526" customFormat="1" ht="52.8" x14ac:dyDescent="0.25">
      <c r="A322" s="571" t="s">
        <v>1302</v>
      </c>
      <c r="B322" s="602"/>
      <c r="C322" s="602" t="s">
        <v>1194</v>
      </c>
      <c r="D322" s="603" t="s">
        <v>1301</v>
      </c>
      <c r="E322" s="604">
        <v>1</v>
      </c>
      <c r="F322" s="608"/>
      <c r="G322" s="601">
        <f>E322*F322</f>
        <v>0</v>
      </c>
      <c r="H322" s="608"/>
      <c r="K322" s="527"/>
    </row>
    <row r="323" spans="1:11" s="526" customFormat="1" x14ac:dyDescent="0.25">
      <c r="A323" s="571"/>
      <c r="B323" s="595"/>
      <c r="C323" s="595"/>
      <c r="D323" s="598"/>
      <c r="E323" s="574"/>
      <c r="F323" s="575"/>
      <c r="G323" s="576"/>
      <c r="H323" s="577"/>
      <c r="K323" s="527"/>
    </row>
    <row r="324" spans="1:11" s="526" customFormat="1" ht="92.4" x14ac:dyDescent="0.25">
      <c r="A324" s="571" t="s">
        <v>1300</v>
      </c>
      <c r="B324" s="602" t="s">
        <v>1299</v>
      </c>
      <c r="C324" s="602" t="s">
        <v>1298</v>
      </c>
      <c r="D324" s="603" t="s">
        <v>1297</v>
      </c>
      <c r="E324" s="604">
        <v>1</v>
      </c>
      <c r="F324" s="608"/>
      <c r="G324" s="601">
        <f>E324*F324</f>
        <v>0</v>
      </c>
      <c r="H324" s="608"/>
      <c r="K324" s="527"/>
    </row>
    <row r="325" spans="1:11" s="526" customFormat="1" x14ac:dyDescent="0.25">
      <c r="A325" s="571"/>
      <c r="B325" s="595"/>
      <c r="C325" s="595"/>
      <c r="D325" s="598"/>
      <c r="E325" s="574"/>
      <c r="F325" s="575"/>
      <c r="G325" s="576"/>
      <c r="H325" s="577"/>
      <c r="K325" s="527"/>
    </row>
    <row r="326" spans="1:11" s="526" customFormat="1" ht="66" x14ac:dyDescent="0.25">
      <c r="A326" s="571" t="s">
        <v>1296</v>
      </c>
      <c r="B326" s="602" t="s">
        <v>1295</v>
      </c>
      <c r="C326" s="602" t="s">
        <v>1294</v>
      </c>
      <c r="D326" s="603" t="s">
        <v>1293</v>
      </c>
      <c r="E326" s="604">
        <v>1</v>
      </c>
      <c r="F326" s="608"/>
      <c r="G326" s="601">
        <f>E326*F326</f>
        <v>0</v>
      </c>
      <c r="H326" s="608"/>
      <c r="K326" s="527"/>
    </row>
    <row r="327" spans="1:11" s="526" customFormat="1" x14ac:dyDescent="0.25">
      <c r="A327" s="571"/>
      <c r="B327" s="595"/>
      <c r="C327" s="595"/>
      <c r="D327" s="598"/>
      <c r="E327" s="574"/>
      <c r="F327" s="575"/>
      <c r="G327" s="576"/>
      <c r="H327" s="577"/>
      <c r="K327" s="527"/>
    </row>
    <row r="328" spans="1:11" s="526" customFormat="1" ht="92.4" x14ac:dyDescent="0.25">
      <c r="A328" s="571" t="s">
        <v>1292</v>
      </c>
      <c r="B328" s="602" t="s">
        <v>1291</v>
      </c>
      <c r="C328" s="602" t="s">
        <v>1290</v>
      </c>
      <c r="D328" s="603" t="s">
        <v>1289</v>
      </c>
      <c r="E328" s="604">
        <v>1</v>
      </c>
      <c r="F328" s="608"/>
      <c r="G328" s="601">
        <f>E328*F328</f>
        <v>0</v>
      </c>
      <c r="H328" s="608"/>
      <c r="K328" s="527"/>
    </row>
    <row r="329" spans="1:11" s="526" customFormat="1" x14ac:dyDescent="0.25">
      <c r="A329" s="571"/>
      <c r="B329" s="595"/>
      <c r="C329" s="595"/>
      <c r="D329" s="598"/>
      <c r="E329" s="574"/>
      <c r="F329" s="575"/>
      <c r="G329" s="576"/>
      <c r="H329" s="577"/>
      <c r="K329" s="527"/>
    </row>
    <row r="330" spans="1:11" s="526" customFormat="1" ht="52.8" x14ac:dyDescent="0.25">
      <c r="A330" s="571" t="s">
        <v>1288</v>
      </c>
      <c r="B330" s="602" t="s">
        <v>1287</v>
      </c>
      <c r="C330" s="602" t="s">
        <v>1286</v>
      </c>
      <c r="D330" s="603" t="s">
        <v>1285</v>
      </c>
      <c r="E330" s="604">
        <v>1</v>
      </c>
      <c r="F330" s="608"/>
      <c r="G330" s="601">
        <f>E330*F330</f>
        <v>0</v>
      </c>
      <c r="H330" s="608"/>
      <c r="K330" s="527"/>
    </row>
    <row r="331" spans="1:11" s="526" customFormat="1" x14ac:dyDescent="0.25">
      <c r="A331" s="571"/>
      <c r="B331" s="595"/>
      <c r="C331" s="595"/>
      <c r="D331" s="598"/>
      <c r="E331" s="574"/>
      <c r="F331" s="575"/>
      <c r="G331" s="576"/>
      <c r="H331" s="577"/>
      <c r="K331" s="527"/>
    </row>
    <row r="332" spans="1:11" s="526" customFormat="1" x14ac:dyDescent="0.25">
      <c r="A332" s="571"/>
      <c r="B332" s="599" t="s">
        <v>1284</v>
      </c>
      <c r="C332" s="595"/>
      <c r="D332" s="598"/>
      <c r="E332" s="574"/>
      <c r="F332" s="575"/>
      <c r="G332" s="576"/>
      <c r="H332" s="577"/>
      <c r="K332" s="527"/>
    </row>
    <row r="333" spans="1:11" s="526" customFormat="1" x14ac:dyDescent="0.25">
      <c r="A333" s="571"/>
      <c r="B333" s="595"/>
      <c r="C333" s="595"/>
      <c r="D333" s="598"/>
      <c r="E333" s="574"/>
      <c r="F333" s="575"/>
      <c r="G333" s="576"/>
      <c r="H333" s="577"/>
      <c r="K333" s="527"/>
    </row>
    <row r="334" spans="1:11" s="526" customFormat="1" ht="66" x14ac:dyDescent="0.25">
      <c r="A334" s="571" t="s">
        <v>1283</v>
      </c>
      <c r="B334" s="602"/>
      <c r="C334" s="602" t="s">
        <v>1282</v>
      </c>
      <c r="D334" s="607" t="s">
        <v>1281</v>
      </c>
      <c r="E334" s="604">
        <v>1</v>
      </c>
      <c r="F334" s="608"/>
      <c r="G334" s="601">
        <f>E334*F334</f>
        <v>0</v>
      </c>
      <c r="H334" s="582"/>
      <c r="K334" s="527"/>
    </row>
    <row r="335" spans="1:11" s="526" customFormat="1" x14ac:dyDescent="0.25">
      <c r="A335" s="571"/>
      <c r="B335" s="595"/>
      <c r="C335" s="595"/>
      <c r="D335" s="598"/>
      <c r="E335" s="574"/>
      <c r="F335" s="575"/>
      <c r="G335" s="576"/>
      <c r="H335" s="577"/>
      <c r="K335" s="527"/>
    </row>
    <row r="336" spans="1:11" s="526" customFormat="1" ht="92.4" x14ac:dyDescent="0.25">
      <c r="A336" s="571" t="s">
        <v>1280</v>
      </c>
      <c r="B336" s="599"/>
      <c r="C336" s="609" t="s">
        <v>1194</v>
      </c>
      <c r="D336" s="607" t="s">
        <v>1599</v>
      </c>
      <c r="E336" s="621">
        <v>1</v>
      </c>
      <c r="F336" s="610"/>
      <c r="G336" s="601">
        <f>E336*F336</f>
        <v>0</v>
      </c>
      <c r="H336" s="582"/>
      <c r="K336" s="527"/>
    </row>
    <row r="337" spans="1:11" s="526" customFormat="1" x14ac:dyDescent="0.25">
      <c r="A337" s="571"/>
      <c r="B337" s="595"/>
      <c r="C337" s="595"/>
      <c r="D337" s="598"/>
      <c r="E337" s="574"/>
      <c r="F337" s="575"/>
      <c r="G337" s="576"/>
      <c r="H337" s="577"/>
      <c r="K337" s="527"/>
    </row>
    <row r="338" spans="1:11" s="526" customFormat="1" ht="66" x14ac:dyDescent="0.25">
      <c r="A338" s="571" t="s">
        <v>1279</v>
      </c>
      <c r="B338" s="595"/>
      <c r="C338" s="609" t="s">
        <v>1278</v>
      </c>
      <c r="D338" s="650" t="s">
        <v>1277</v>
      </c>
      <c r="E338" s="584">
        <v>1</v>
      </c>
      <c r="F338" s="610"/>
      <c r="G338" s="601">
        <f>E338*F338</f>
        <v>0</v>
      </c>
      <c r="H338" s="582"/>
      <c r="K338" s="527"/>
    </row>
    <row r="339" spans="1:11" s="526" customFormat="1" x14ac:dyDescent="0.25">
      <c r="A339" s="571"/>
      <c r="B339" s="595"/>
      <c r="C339" s="595"/>
      <c r="D339" s="598"/>
      <c r="E339" s="574"/>
      <c r="F339" s="575"/>
      <c r="G339" s="576"/>
      <c r="H339" s="577"/>
      <c r="K339" s="527"/>
    </row>
    <row r="340" spans="1:11" s="526" customFormat="1" ht="92.4" x14ac:dyDescent="0.25">
      <c r="A340" s="571" t="s">
        <v>1276</v>
      </c>
      <c r="B340" s="646"/>
      <c r="C340" s="647" t="s">
        <v>1194</v>
      </c>
      <c r="D340" s="573" t="s">
        <v>1600</v>
      </c>
      <c r="E340" s="621">
        <v>1</v>
      </c>
      <c r="F340" s="610"/>
      <c r="G340" s="601">
        <f>E340*F340</f>
        <v>0</v>
      </c>
      <c r="H340" s="582"/>
      <c r="K340" s="527"/>
    </row>
    <row r="341" spans="1:11" s="526" customFormat="1" ht="26.4" x14ac:dyDescent="0.25">
      <c r="A341" s="571"/>
      <c r="B341" s="609">
        <v>895313</v>
      </c>
      <c r="C341" s="647" t="s">
        <v>1275</v>
      </c>
      <c r="D341" s="573" t="s">
        <v>1274</v>
      </c>
      <c r="E341" s="621">
        <v>1</v>
      </c>
      <c r="F341" s="622"/>
      <c r="G341" s="601">
        <f>E341*F341</f>
        <v>0</v>
      </c>
      <c r="H341" s="582"/>
      <c r="K341" s="527"/>
    </row>
    <row r="342" spans="1:11" s="526" customFormat="1" ht="52.8" x14ac:dyDescent="0.25">
      <c r="A342" s="571"/>
      <c r="B342" s="619" t="s">
        <v>1255</v>
      </c>
      <c r="C342" s="620" t="s">
        <v>1254</v>
      </c>
      <c r="D342" s="573" t="s">
        <v>1592</v>
      </c>
      <c r="E342" s="584">
        <v>1</v>
      </c>
      <c r="F342" s="610"/>
      <c r="G342" s="601">
        <f>E342*F342</f>
        <v>0</v>
      </c>
      <c r="H342" s="582"/>
      <c r="K342" s="527"/>
    </row>
    <row r="343" spans="1:11" s="526" customFormat="1" ht="26.4" x14ac:dyDescent="0.25">
      <c r="A343" s="571"/>
      <c r="B343" s="595"/>
      <c r="C343" s="595"/>
      <c r="D343" s="607" t="s">
        <v>1273</v>
      </c>
      <c r="E343" s="584">
        <v>1</v>
      </c>
      <c r="F343" s="610"/>
      <c r="G343" s="601">
        <f>E343*F343</f>
        <v>0</v>
      </c>
      <c r="H343" s="582"/>
      <c r="K343" s="527"/>
    </row>
    <row r="344" spans="1:11" s="526" customFormat="1" x14ac:dyDescent="0.25">
      <c r="A344" s="571"/>
      <c r="B344" s="595"/>
      <c r="C344" s="595"/>
      <c r="D344" s="598"/>
      <c r="E344" s="574"/>
      <c r="F344" s="575"/>
      <c r="G344" s="576"/>
      <c r="H344" s="577"/>
      <c r="K344" s="527"/>
    </row>
    <row r="345" spans="1:11" s="526" customFormat="1" ht="171.6" x14ac:dyDescent="0.25">
      <c r="A345" s="571" t="s">
        <v>1272</v>
      </c>
      <c r="B345" s="614"/>
      <c r="C345" s="602" t="s">
        <v>1271</v>
      </c>
      <c r="D345" s="593" t="s">
        <v>1270</v>
      </c>
      <c r="E345" s="621">
        <v>1</v>
      </c>
      <c r="F345" s="622"/>
      <c r="G345" s="601">
        <f>E345*F345</f>
        <v>0</v>
      </c>
      <c r="H345" s="582"/>
      <c r="K345" s="527"/>
    </row>
    <row r="346" spans="1:11" s="526" customFormat="1" ht="264" x14ac:dyDescent="0.25">
      <c r="A346" s="571"/>
      <c r="B346" s="627" t="s">
        <v>1209</v>
      </c>
      <c r="C346" s="627" t="s">
        <v>1208</v>
      </c>
      <c r="D346" s="593" t="s">
        <v>1207</v>
      </c>
      <c r="E346" s="621">
        <v>1</v>
      </c>
      <c r="F346" s="628"/>
      <c r="G346" s="601">
        <f>E346*F346</f>
        <v>0</v>
      </c>
      <c r="H346" s="629"/>
      <c r="K346" s="527"/>
    </row>
    <row r="347" spans="1:11" s="526" customFormat="1" x14ac:dyDescent="0.25">
      <c r="A347" s="571"/>
      <c r="B347" s="595"/>
      <c r="C347" s="595"/>
      <c r="D347" s="598"/>
      <c r="E347" s="574"/>
      <c r="F347" s="575"/>
      <c r="G347" s="576"/>
      <c r="H347" s="577"/>
      <c r="K347" s="527"/>
    </row>
    <row r="348" spans="1:11" s="526" customFormat="1" ht="26.4" x14ac:dyDescent="0.25">
      <c r="A348" s="571" t="s">
        <v>1269</v>
      </c>
      <c r="B348" s="624"/>
      <c r="C348" s="624" t="s">
        <v>1194</v>
      </c>
      <c r="D348" s="607" t="s">
        <v>1268</v>
      </c>
      <c r="E348" s="613"/>
      <c r="F348" s="608"/>
      <c r="G348" s="606"/>
      <c r="H348" s="577"/>
      <c r="K348" s="527"/>
    </row>
    <row r="349" spans="1:11" s="526" customFormat="1" ht="39.6" x14ac:dyDescent="0.25">
      <c r="A349" s="571"/>
      <c r="B349" s="602"/>
      <c r="C349" s="602"/>
      <c r="D349" s="607" t="s">
        <v>1601</v>
      </c>
      <c r="E349" s="604">
        <v>1</v>
      </c>
      <c r="F349" s="608"/>
      <c r="G349" s="601">
        <f>E349*F349</f>
        <v>0</v>
      </c>
      <c r="H349" s="577"/>
      <c r="K349" s="527"/>
    </row>
    <row r="350" spans="1:11" s="526" customFormat="1" x14ac:dyDescent="0.25">
      <c r="A350" s="614"/>
      <c r="B350" s="595"/>
      <c r="C350" s="595"/>
      <c r="D350" s="598"/>
      <c r="E350" s="574"/>
      <c r="F350" s="575"/>
      <c r="G350" s="576"/>
      <c r="H350" s="577"/>
      <c r="K350" s="527"/>
    </row>
    <row r="351" spans="1:11" s="526" customFormat="1" ht="92.4" x14ac:dyDescent="0.25">
      <c r="A351" s="571" t="s">
        <v>1267</v>
      </c>
      <c r="B351" s="602"/>
      <c r="C351" s="602" t="s">
        <v>1266</v>
      </c>
      <c r="D351" s="603" t="s">
        <v>1602</v>
      </c>
      <c r="E351" s="604">
        <v>1</v>
      </c>
      <c r="F351" s="605"/>
      <c r="G351" s="601">
        <f>E351*F351</f>
        <v>0</v>
      </c>
      <c r="H351" s="577"/>
      <c r="K351" s="527"/>
    </row>
    <row r="352" spans="1:11" s="526" customFormat="1" x14ac:dyDescent="0.25">
      <c r="A352" s="571"/>
      <c r="B352" s="595"/>
      <c r="C352" s="595"/>
      <c r="D352" s="598"/>
      <c r="E352" s="574"/>
      <c r="F352" s="575"/>
      <c r="G352" s="576"/>
      <c r="H352" s="577"/>
      <c r="K352" s="527"/>
    </row>
    <row r="353" spans="1:11" s="526" customFormat="1" ht="52.8" x14ac:dyDescent="0.25">
      <c r="A353" s="571" t="s">
        <v>1265</v>
      </c>
      <c r="B353" s="602"/>
      <c r="C353" s="602" t="s">
        <v>1194</v>
      </c>
      <c r="D353" s="603" t="s">
        <v>1264</v>
      </c>
      <c r="E353" s="604">
        <v>1</v>
      </c>
      <c r="F353" s="608"/>
      <c r="G353" s="601">
        <f>E353*F353</f>
        <v>0</v>
      </c>
      <c r="H353" s="608"/>
      <c r="K353" s="527"/>
    </row>
    <row r="354" spans="1:11" s="526" customFormat="1" x14ac:dyDescent="0.25">
      <c r="A354" s="571"/>
      <c r="B354" s="595"/>
      <c r="C354" s="595"/>
      <c r="D354" s="598"/>
      <c r="E354" s="574"/>
      <c r="F354" s="575"/>
      <c r="G354" s="576"/>
      <c r="H354" s="577"/>
      <c r="K354" s="527"/>
    </row>
    <row r="355" spans="1:11" s="526" customFormat="1" ht="224.4" x14ac:dyDescent="0.25">
      <c r="A355" s="571" t="s">
        <v>1263</v>
      </c>
      <c r="B355" s="614"/>
      <c r="C355" s="602" t="s">
        <v>1214</v>
      </c>
      <c r="D355" s="593" t="s">
        <v>1213</v>
      </c>
      <c r="E355" s="621">
        <v>1</v>
      </c>
      <c r="F355" s="616"/>
      <c r="G355" s="601">
        <f>E355*F355</f>
        <v>0</v>
      </c>
      <c r="H355" s="582"/>
      <c r="K355" s="527"/>
    </row>
    <row r="356" spans="1:11" s="526" customFormat="1" ht="409.6" x14ac:dyDescent="0.25">
      <c r="A356" s="571"/>
      <c r="B356" s="609"/>
      <c r="C356" s="627" t="s">
        <v>1212</v>
      </c>
      <c r="D356" s="651" t="s">
        <v>1603</v>
      </c>
      <c r="E356" s="584">
        <v>1</v>
      </c>
      <c r="F356" s="610"/>
      <c r="G356" s="601">
        <f>E356*F356</f>
        <v>0</v>
      </c>
      <c r="H356" s="582"/>
      <c r="K356" s="527"/>
    </row>
    <row r="357" spans="1:11" s="526" customFormat="1" x14ac:dyDescent="0.25">
      <c r="A357" s="571"/>
      <c r="B357" s="595"/>
      <c r="C357" s="595"/>
      <c r="D357" s="598"/>
      <c r="E357" s="574"/>
      <c r="F357" s="575"/>
      <c r="G357" s="576"/>
      <c r="H357" s="577"/>
      <c r="K357" s="527"/>
    </row>
    <row r="358" spans="1:11" s="526" customFormat="1" x14ac:dyDescent="0.25">
      <c r="A358" s="571"/>
      <c r="B358" s="599" t="s">
        <v>1262</v>
      </c>
      <c r="C358" s="595"/>
      <c r="D358" s="598"/>
      <c r="E358" s="574"/>
      <c r="F358" s="575"/>
      <c r="G358" s="576"/>
      <c r="H358" s="577"/>
      <c r="K358" s="527"/>
    </row>
    <row r="359" spans="1:11" s="526" customFormat="1" x14ac:dyDescent="0.25">
      <c r="A359" s="571"/>
      <c r="B359" s="595"/>
      <c r="C359" s="595"/>
      <c r="D359" s="598"/>
      <c r="E359" s="574"/>
      <c r="F359" s="575"/>
      <c r="G359" s="576"/>
      <c r="H359" s="577"/>
      <c r="K359" s="527"/>
    </row>
    <row r="360" spans="1:11" s="526" customFormat="1" ht="52.8" x14ac:dyDescent="0.25">
      <c r="A360" s="571" t="s">
        <v>1261</v>
      </c>
      <c r="B360" s="602"/>
      <c r="C360" s="602" t="s">
        <v>1194</v>
      </c>
      <c r="D360" s="603" t="s">
        <v>1260</v>
      </c>
      <c r="E360" s="604">
        <v>1</v>
      </c>
      <c r="F360" s="608"/>
      <c r="G360" s="601">
        <f>E360*F360</f>
        <v>0</v>
      </c>
      <c r="H360" s="608"/>
      <c r="K360" s="527"/>
    </row>
    <row r="361" spans="1:11" s="526" customFormat="1" x14ac:dyDescent="0.25">
      <c r="A361" s="571"/>
      <c r="B361" s="595"/>
      <c r="C361" s="595"/>
      <c r="D361" s="598"/>
      <c r="E361" s="574"/>
      <c r="F361" s="575"/>
      <c r="G361" s="576"/>
      <c r="H361" s="577"/>
      <c r="K361" s="527"/>
    </row>
    <row r="362" spans="1:11" s="526" customFormat="1" ht="92.4" x14ac:dyDescent="0.25">
      <c r="A362" s="571" t="s">
        <v>1259</v>
      </c>
      <c r="B362" s="602" t="s">
        <v>1258</v>
      </c>
      <c r="C362" s="602" t="s">
        <v>1257</v>
      </c>
      <c r="D362" s="607" t="s">
        <v>1591</v>
      </c>
      <c r="E362" s="604">
        <v>1</v>
      </c>
      <c r="F362" s="608"/>
      <c r="G362" s="601">
        <f>E362*F362</f>
        <v>0</v>
      </c>
      <c r="H362" s="577"/>
      <c r="K362" s="527"/>
    </row>
    <row r="363" spans="1:11" s="526" customFormat="1" ht="26.4" x14ac:dyDescent="0.25">
      <c r="A363" s="571"/>
      <c r="B363" s="619"/>
      <c r="C363" s="620"/>
      <c r="D363" s="573" t="s">
        <v>1256</v>
      </c>
      <c r="E363" s="621">
        <v>1</v>
      </c>
      <c r="F363" s="622"/>
      <c r="G363" s="601">
        <f>E363*F363</f>
        <v>0</v>
      </c>
      <c r="H363" s="582"/>
      <c r="K363" s="527"/>
    </row>
    <row r="364" spans="1:11" s="526" customFormat="1" ht="52.8" x14ac:dyDescent="0.25">
      <c r="A364" s="571"/>
      <c r="B364" s="619" t="s">
        <v>1255</v>
      </c>
      <c r="C364" s="620" t="s">
        <v>1254</v>
      </c>
      <c r="D364" s="573" t="s">
        <v>1592</v>
      </c>
      <c r="E364" s="584">
        <v>1</v>
      </c>
      <c r="F364" s="610"/>
      <c r="G364" s="601">
        <f>E364*F364</f>
        <v>0</v>
      </c>
      <c r="H364" s="582"/>
      <c r="K364" s="527"/>
    </row>
    <row r="365" spans="1:11" s="526" customFormat="1" x14ac:dyDescent="0.25">
      <c r="A365" s="571"/>
      <c r="B365" s="595"/>
      <c r="C365" s="595"/>
      <c r="D365" s="598"/>
      <c r="E365" s="574"/>
      <c r="F365" s="575"/>
      <c r="G365" s="576"/>
      <c r="H365" s="577"/>
      <c r="K365" s="527"/>
    </row>
    <row r="366" spans="1:11" s="526" customFormat="1" ht="52.8" x14ac:dyDescent="0.25">
      <c r="A366" s="571" t="s">
        <v>1253</v>
      </c>
      <c r="B366" s="602"/>
      <c r="C366" s="602" t="s">
        <v>1194</v>
      </c>
      <c r="D366" s="603" t="s">
        <v>1252</v>
      </c>
      <c r="E366" s="604">
        <v>1</v>
      </c>
      <c r="F366" s="608"/>
      <c r="G366" s="601">
        <f>E366*F366</f>
        <v>0</v>
      </c>
      <c r="H366" s="608"/>
      <c r="K366" s="527"/>
    </row>
    <row r="367" spans="1:11" s="526" customFormat="1" x14ac:dyDescent="0.25">
      <c r="A367" s="571"/>
      <c r="B367" s="595"/>
      <c r="C367" s="595"/>
      <c r="D367" s="598"/>
      <c r="E367" s="574"/>
      <c r="F367" s="575"/>
      <c r="G367" s="576"/>
      <c r="H367" s="577"/>
      <c r="K367" s="527"/>
    </row>
    <row r="368" spans="1:11" s="526" customFormat="1" x14ac:dyDescent="0.25">
      <c r="A368" s="571"/>
      <c r="B368" s="599" t="s">
        <v>1251</v>
      </c>
      <c r="C368" s="595"/>
      <c r="D368" s="598"/>
      <c r="E368" s="574"/>
      <c r="F368" s="575"/>
      <c r="G368" s="576"/>
      <c r="H368" s="577"/>
      <c r="K368" s="527"/>
    </row>
    <row r="369" spans="1:11" s="526" customFormat="1" x14ac:dyDescent="0.25">
      <c r="A369" s="571"/>
      <c r="B369" s="595"/>
      <c r="C369" s="595"/>
      <c r="D369" s="598"/>
      <c r="E369" s="574"/>
      <c r="F369" s="575"/>
      <c r="G369" s="576"/>
      <c r="H369" s="577"/>
      <c r="K369" s="527"/>
    </row>
    <row r="370" spans="1:11" s="526" customFormat="1" ht="52.8" x14ac:dyDescent="0.25">
      <c r="A370" s="571" t="s">
        <v>1250</v>
      </c>
      <c r="B370" s="602"/>
      <c r="C370" s="602" t="s">
        <v>1194</v>
      </c>
      <c r="D370" s="603" t="s">
        <v>1249</v>
      </c>
      <c r="E370" s="604">
        <v>1</v>
      </c>
      <c r="F370" s="608"/>
      <c r="G370" s="601">
        <f>E370*F370</f>
        <v>0</v>
      </c>
      <c r="H370" s="608"/>
      <c r="K370" s="527"/>
    </row>
    <row r="371" spans="1:11" s="526" customFormat="1" ht="52.8" x14ac:dyDescent="0.25">
      <c r="A371" s="571"/>
      <c r="B371" s="602"/>
      <c r="C371" s="602" t="s">
        <v>1194</v>
      </c>
      <c r="D371" s="603" t="s">
        <v>1248</v>
      </c>
      <c r="E371" s="604">
        <v>2</v>
      </c>
      <c r="F371" s="608"/>
      <c r="G371" s="601">
        <f>E371*F371</f>
        <v>0</v>
      </c>
      <c r="H371" s="608"/>
      <c r="K371" s="527"/>
    </row>
    <row r="372" spans="1:11" s="526" customFormat="1" x14ac:dyDescent="0.25">
      <c r="A372" s="571"/>
      <c r="B372" s="595"/>
      <c r="C372" s="595"/>
      <c r="D372" s="598"/>
      <c r="E372" s="574"/>
      <c r="F372" s="575"/>
      <c r="G372" s="576"/>
      <c r="H372" s="577"/>
      <c r="K372" s="527"/>
    </row>
    <row r="373" spans="1:11" s="526" customFormat="1" ht="66" x14ac:dyDescent="0.25">
      <c r="A373" s="571" t="s">
        <v>1247</v>
      </c>
      <c r="B373" s="602" t="s">
        <v>1246</v>
      </c>
      <c r="C373" s="602" t="s">
        <v>1245</v>
      </c>
      <c r="D373" s="603" t="s">
        <v>1244</v>
      </c>
      <c r="E373" s="604">
        <v>1</v>
      </c>
      <c r="F373" s="608"/>
      <c r="G373" s="601">
        <f>E373*F373</f>
        <v>0</v>
      </c>
      <c r="H373" s="608"/>
      <c r="K373" s="527"/>
    </row>
    <row r="374" spans="1:11" s="526" customFormat="1" x14ac:dyDescent="0.25">
      <c r="A374" s="571"/>
      <c r="B374" s="595"/>
      <c r="C374" s="595"/>
      <c r="D374" s="598"/>
      <c r="E374" s="574"/>
      <c r="F374" s="575"/>
      <c r="G374" s="576"/>
      <c r="H374" s="577"/>
      <c r="K374" s="527"/>
    </row>
    <row r="375" spans="1:11" s="526" customFormat="1" ht="52.8" x14ac:dyDescent="0.25">
      <c r="A375" s="571" t="s">
        <v>1243</v>
      </c>
      <c r="B375" s="602" t="s">
        <v>1242</v>
      </c>
      <c r="C375" s="602" t="s">
        <v>1241</v>
      </c>
      <c r="D375" s="603" t="s">
        <v>1240</v>
      </c>
      <c r="E375" s="604">
        <v>1</v>
      </c>
      <c r="F375" s="608"/>
      <c r="G375" s="601">
        <f>E375*F375</f>
        <v>0</v>
      </c>
      <c r="H375" s="608"/>
      <c r="K375" s="527"/>
    </row>
    <row r="376" spans="1:11" s="526" customFormat="1" x14ac:dyDescent="0.25">
      <c r="A376" s="571"/>
      <c r="B376" s="595"/>
      <c r="C376" s="595"/>
      <c r="D376" s="598"/>
      <c r="E376" s="574"/>
      <c r="F376" s="575"/>
      <c r="G376" s="576"/>
      <c r="H376" s="577"/>
      <c r="K376" s="527"/>
    </row>
    <row r="377" spans="1:11" s="526" customFormat="1" ht="237.6" x14ac:dyDescent="0.25">
      <c r="A377" s="571" t="s">
        <v>1239</v>
      </c>
      <c r="B377" s="602" t="s">
        <v>1238</v>
      </c>
      <c r="C377" s="602" t="s">
        <v>1237</v>
      </c>
      <c r="D377" s="650" t="s">
        <v>1604</v>
      </c>
      <c r="E377" s="652">
        <v>1</v>
      </c>
      <c r="F377" s="653"/>
      <c r="G377" s="601">
        <f>E377*F377</f>
        <v>0</v>
      </c>
      <c r="H377" s="582"/>
      <c r="K377" s="527"/>
    </row>
    <row r="378" spans="1:11" s="526" customFormat="1" ht="264" x14ac:dyDescent="0.25">
      <c r="A378" s="571"/>
      <c r="B378" s="627" t="s">
        <v>1209</v>
      </c>
      <c r="C378" s="627" t="s">
        <v>1208</v>
      </c>
      <c r="D378" s="593" t="s">
        <v>1207</v>
      </c>
      <c r="E378" s="621">
        <v>1</v>
      </c>
      <c r="F378" s="628"/>
      <c r="G378" s="601">
        <f>E378*F378</f>
        <v>0</v>
      </c>
      <c r="H378" s="629"/>
      <c r="K378" s="527"/>
    </row>
    <row r="379" spans="1:11" s="526" customFormat="1" x14ac:dyDescent="0.25">
      <c r="A379" s="571"/>
      <c r="B379" s="595"/>
      <c r="C379" s="595"/>
      <c r="D379" s="598"/>
      <c r="E379" s="574"/>
      <c r="F379" s="575"/>
      <c r="G379" s="576"/>
      <c r="H379" s="577"/>
      <c r="K379" s="527"/>
    </row>
    <row r="380" spans="1:11" s="526" customFormat="1" x14ac:dyDescent="0.25">
      <c r="A380" s="571"/>
      <c r="B380" s="599" t="s">
        <v>1236</v>
      </c>
      <c r="C380" s="595"/>
      <c r="D380" s="598"/>
      <c r="E380" s="574"/>
      <c r="F380" s="575"/>
      <c r="G380" s="576"/>
      <c r="H380" s="577"/>
      <c r="K380" s="527"/>
    </row>
    <row r="381" spans="1:11" s="526" customFormat="1" x14ac:dyDescent="0.25">
      <c r="A381" s="571"/>
      <c r="B381" s="595"/>
      <c r="C381" s="595"/>
      <c r="D381" s="598"/>
      <c r="E381" s="574"/>
      <c r="F381" s="575"/>
      <c r="G381" s="576"/>
      <c r="H381" s="577"/>
      <c r="K381" s="527"/>
    </row>
    <row r="382" spans="1:11" s="526" customFormat="1" ht="409.6" x14ac:dyDescent="0.25">
      <c r="A382" s="571" t="s">
        <v>1235</v>
      </c>
      <c r="B382" s="602"/>
      <c r="C382" s="602"/>
      <c r="D382" s="603" t="s">
        <v>1605</v>
      </c>
      <c r="E382" s="604">
        <v>1</v>
      </c>
      <c r="F382" s="605"/>
      <c r="G382" s="601">
        <f>E382*F382</f>
        <v>0</v>
      </c>
      <c r="H382" s="608"/>
      <c r="K382" s="527"/>
    </row>
    <row r="383" spans="1:11" s="526" customFormat="1" x14ac:dyDescent="0.25">
      <c r="A383" s="571"/>
      <c r="B383" s="595"/>
      <c r="C383" s="595"/>
      <c r="D383" s="598"/>
      <c r="E383" s="574"/>
      <c r="F383" s="575"/>
      <c r="G383" s="576"/>
      <c r="H383" s="577"/>
      <c r="K383" s="527"/>
    </row>
    <row r="384" spans="1:11" s="526" customFormat="1" ht="26.4" x14ac:dyDescent="0.3">
      <c r="A384" s="571" t="s">
        <v>1234</v>
      </c>
      <c r="B384" s="602"/>
      <c r="C384" s="602" t="s">
        <v>1194</v>
      </c>
      <c r="D384" s="612" t="s">
        <v>1231</v>
      </c>
      <c r="E384" s="613"/>
      <c r="F384" s="614"/>
      <c r="G384" s="615"/>
      <c r="H384" s="577"/>
      <c r="K384" s="527"/>
    </row>
    <row r="385" spans="1:11" s="526" customFormat="1" ht="26.4" x14ac:dyDescent="0.25">
      <c r="A385" s="571"/>
      <c r="B385" s="614"/>
      <c r="C385" s="614"/>
      <c r="D385" s="607" t="s">
        <v>1233</v>
      </c>
      <c r="E385" s="604">
        <v>1</v>
      </c>
      <c r="F385" s="608"/>
      <c r="G385" s="601">
        <f>E385*F385</f>
        <v>0</v>
      </c>
      <c r="H385" s="577"/>
      <c r="K385" s="527"/>
    </row>
    <row r="386" spans="1:11" s="526" customFormat="1" x14ac:dyDescent="0.25">
      <c r="A386" s="571"/>
      <c r="B386" s="595"/>
      <c r="C386" s="595"/>
      <c r="D386" s="598"/>
      <c r="E386" s="574"/>
      <c r="F386" s="575"/>
      <c r="G386" s="576"/>
      <c r="H386" s="577"/>
      <c r="K386" s="527"/>
    </row>
    <row r="387" spans="1:11" s="526" customFormat="1" ht="26.4" x14ac:dyDescent="0.3">
      <c r="A387" s="571" t="s">
        <v>1232</v>
      </c>
      <c r="B387" s="602"/>
      <c r="C387" s="602" t="s">
        <v>1194</v>
      </c>
      <c r="D387" s="612" t="s">
        <v>1231</v>
      </c>
      <c r="E387" s="613"/>
      <c r="F387" s="614"/>
      <c r="G387" s="615"/>
      <c r="H387" s="577"/>
      <c r="K387" s="527"/>
    </row>
    <row r="388" spans="1:11" s="526" customFormat="1" ht="26.4" x14ac:dyDescent="0.25">
      <c r="A388" s="571"/>
      <c r="B388" s="614"/>
      <c r="C388" s="614"/>
      <c r="D388" s="607" t="s">
        <v>1230</v>
      </c>
      <c r="E388" s="604">
        <v>1</v>
      </c>
      <c r="F388" s="608"/>
      <c r="G388" s="601">
        <f>E388*F388</f>
        <v>0</v>
      </c>
      <c r="H388" s="577"/>
      <c r="K388" s="527"/>
    </row>
    <row r="389" spans="1:11" s="526" customFormat="1" x14ac:dyDescent="0.25">
      <c r="A389" s="571"/>
      <c r="B389" s="595"/>
      <c r="C389" s="595"/>
      <c r="D389" s="598"/>
      <c r="E389" s="574"/>
      <c r="F389" s="575"/>
      <c r="G389" s="576"/>
      <c r="H389" s="577"/>
      <c r="K389" s="527"/>
    </row>
    <row r="390" spans="1:11" s="526" customFormat="1" ht="39.6" x14ac:dyDescent="0.25">
      <c r="A390" s="571" t="s">
        <v>1229</v>
      </c>
      <c r="B390" s="609"/>
      <c r="C390" s="609"/>
      <c r="D390" s="573" t="s">
        <v>1228</v>
      </c>
      <c r="E390" s="584">
        <v>2</v>
      </c>
      <c r="F390" s="610"/>
      <c r="G390" s="611" t="s">
        <v>1187</v>
      </c>
      <c r="H390" s="577"/>
      <c r="K390" s="527"/>
    </row>
    <row r="391" spans="1:11" s="526" customFormat="1" x14ac:dyDescent="0.25">
      <c r="A391" s="571"/>
      <c r="B391" s="595"/>
      <c r="C391" s="595"/>
      <c r="D391" s="598"/>
      <c r="E391" s="574"/>
      <c r="F391" s="575"/>
      <c r="G391" s="576"/>
      <c r="H391" s="577"/>
      <c r="K391" s="527"/>
    </row>
    <row r="392" spans="1:11" s="526" customFormat="1" x14ac:dyDescent="0.25">
      <c r="A392" s="571"/>
      <c r="B392" s="599" t="s">
        <v>1227</v>
      </c>
      <c r="C392" s="595"/>
      <c r="D392" s="598"/>
      <c r="E392" s="574"/>
      <c r="F392" s="575"/>
      <c r="G392" s="576"/>
      <c r="H392" s="577"/>
      <c r="K392" s="527"/>
    </row>
    <row r="393" spans="1:11" s="526" customFormat="1" x14ac:dyDescent="0.25">
      <c r="A393" s="571"/>
      <c r="B393" s="595"/>
      <c r="C393" s="595"/>
      <c r="D393" s="598"/>
      <c r="E393" s="574"/>
      <c r="F393" s="575"/>
      <c r="G393" s="576"/>
      <c r="H393" s="577"/>
      <c r="K393" s="527"/>
    </row>
    <row r="394" spans="1:11" s="526" customFormat="1" ht="303.60000000000002" x14ac:dyDescent="0.25">
      <c r="A394" s="571" t="s">
        <v>1226</v>
      </c>
      <c r="B394" s="602">
        <v>209417</v>
      </c>
      <c r="C394" s="602" t="s">
        <v>1225</v>
      </c>
      <c r="D394" s="650" t="s">
        <v>1606</v>
      </c>
      <c r="E394" s="652">
        <v>4</v>
      </c>
      <c r="F394" s="654"/>
      <c r="G394" s="601">
        <f>E394*F394</f>
        <v>0</v>
      </c>
      <c r="H394" s="655"/>
      <c r="K394" s="527"/>
    </row>
    <row r="395" spans="1:11" s="526" customFormat="1" x14ac:dyDescent="0.25">
      <c r="A395" s="571"/>
      <c r="B395" s="595"/>
      <c r="C395" s="595"/>
      <c r="D395" s="598"/>
      <c r="E395" s="574"/>
      <c r="F395" s="575"/>
      <c r="G395" s="576"/>
      <c r="H395" s="577"/>
      <c r="K395" s="527"/>
    </row>
    <row r="396" spans="1:11" s="526" customFormat="1" x14ac:dyDescent="0.25">
      <c r="A396" s="571"/>
      <c r="B396" s="599" t="s">
        <v>1224</v>
      </c>
      <c r="C396" s="595"/>
      <c r="D396" s="598"/>
      <c r="E396" s="574"/>
      <c r="F396" s="575"/>
      <c r="G396" s="576"/>
      <c r="H396" s="577"/>
      <c r="K396" s="527"/>
    </row>
    <row r="397" spans="1:11" s="526" customFormat="1" x14ac:dyDescent="0.25">
      <c r="A397" s="571"/>
      <c r="B397" s="595"/>
      <c r="C397" s="595"/>
      <c r="D397" s="598"/>
      <c r="E397" s="574"/>
      <c r="F397" s="575"/>
      <c r="G397" s="576"/>
      <c r="H397" s="577"/>
      <c r="K397" s="527"/>
    </row>
    <row r="398" spans="1:11" s="526" customFormat="1" ht="198" x14ac:dyDescent="0.25">
      <c r="A398" s="571" t="s">
        <v>1223</v>
      </c>
      <c r="B398" s="656"/>
      <c r="C398" s="586" t="s">
        <v>1194</v>
      </c>
      <c r="D398" s="573" t="s">
        <v>1607</v>
      </c>
      <c r="E398" s="621">
        <v>1</v>
      </c>
      <c r="F398" s="608"/>
      <c r="G398" s="601">
        <f>E398*F398</f>
        <v>0</v>
      </c>
      <c r="H398" s="608"/>
      <c r="K398" s="527"/>
    </row>
    <row r="399" spans="1:11" s="526" customFormat="1" x14ac:dyDescent="0.25">
      <c r="A399" s="571"/>
      <c r="B399" s="595"/>
      <c r="C399" s="595"/>
      <c r="D399" s="598"/>
      <c r="E399" s="574"/>
      <c r="F399" s="575"/>
      <c r="G399" s="576"/>
      <c r="H399" s="577"/>
      <c r="K399" s="527"/>
    </row>
    <row r="400" spans="1:11" s="526" customFormat="1" ht="39.6" x14ac:dyDescent="0.25">
      <c r="A400" s="571" t="s">
        <v>1222</v>
      </c>
      <c r="B400" s="609"/>
      <c r="C400" s="609"/>
      <c r="D400" s="573" t="s">
        <v>1220</v>
      </c>
      <c r="E400" s="584">
        <v>1</v>
      </c>
      <c r="F400" s="610"/>
      <c r="G400" s="611" t="s">
        <v>1187</v>
      </c>
      <c r="H400" s="577"/>
      <c r="K400" s="527"/>
    </row>
    <row r="401" spans="1:11" s="526" customFormat="1" x14ac:dyDescent="0.25">
      <c r="A401" s="571"/>
      <c r="B401" s="595"/>
      <c r="C401" s="595"/>
      <c r="D401" s="598"/>
      <c r="E401" s="574"/>
      <c r="F401" s="575"/>
      <c r="G401" s="576"/>
      <c r="H401" s="577"/>
      <c r="K401" s="527"/>
    </row>
    <row r="402" spans="1:11" s="526" customFormat="1" ht="39.6" x14ac:dyDescent="0.25">
      <c r="A402" s="571" t="s">
        <v>1221</v>
      </c>
      <c r="B402" s="609"/>
      <c r="C402" s="609"/>
      <c r="D402" s="573" t="s">
        <v>1220</v>
      </c>
      <c r="E402" s="584">
        <v>1</v>
      </c>
      <c r="F402" s="610"/>
      <c r="G402" s="611" t="s">
        <v>1187</v>
      </c>
      <c r="H402" s="577"/>
      <c r="K402" s="527"/>
    </row>
    <row r="403" spans="1:11" s="526" customFormat="1" x14ac:dyDescent="0.25">
      <c r="A403" s="571"/>
      <c r="B403" s="595"/>
      <c r="C403" s="595"/>
      <c r="D403" s="598"/>
      <c r="E403" s="574"/>
      <c r="F403" s="575"/>
      <c r="G403" s="576"/>
      <c r="H403" s="577"/>
      <c r="K403" s="527"/>
    </row>
    <row r="404" spans="1:11" s="526" customFormat="1" ht="158.4" x14ac:dyDescent="0.25">
      <c r="A404" s="571" t="s">
        <v>1219</v>
      </c>
      <c r="B404" s="656"/>
      <c r="C404" s="586" t="s">
        <v>1194</v>
      </c>
      <c r="D404" s="573" t="s">
        <v>1608</v>
      </c>
      <c r="E404" s="621">
        <v>1</v>
      </c>
      <c r="F404" s="622"/>
      <c r="G404" s="601">
        <f>E404*F404</f>
        <v>0</v>
      </c>
      <c r="H404" s="582"/>
      <c r="K404" s="527"/>
    </row>
    <row r="405" spans="1:11" s="526" customFormat="1" x14ac:dyDescent="0.25">
      <c r="A405" s="571"/>
      <c r="B405" s="595"/>
      <c r="C405" s="595"/>
      <c r="D405" s="598"/>
      <c r="E405" s="574"/>
      <c r="F405" s="575"/>
      <c r="G405" s="576"/>
      <c r="H405" s="577"/>
      <c r="K405" s="527"/>
    </row>
    <row r="406" spans="1:11" s="526" customFormat="1" ht="39.6" x14ac:dyDescent="0.25">
      <c r="A406" s="571" t="s">
        <v>1218</v>
      </c>
      <c r="B406" s="609"/>
      <c r="C406" s="609"/>
      <c r="D406" s="573" t="s">
        <v>1188</v>
      </c>
      <c r="E406" s="584">
        <v>1</v>
      </c>
      <c r="F406" s="610"/>
      <c r="G406" s="611" t="s">
        <v>1187</v>
      </c>
      <c r="H406" s="577"/>
      <c r="K406" s="527"/>
    </row>
    <row r="407" spans="1:11" s="526" customFormat="1" x14ac:dyDescent="0.25">
      <c r="A407" s="571"/>
      <c r="B407" s="595"/>
      <c r="C407" s="595"/>
      <c r="D407" s="598"/>
      <c r="E407" s="574"/>
      <c r="F407" s="575"/>
      <c r="G407" s="576"/>
      <c r="H407" s="577"/>
      <c r="K407" s="527"/>
    </row>
    <row r="408" spans="1:11" s="526" customFormat="1" x14ac:dyDescent="0.25">
      <c r="A408" s="571"/>
      <c r="B408" s="599" t="s">
        <v>1217</v>
      </c>
      <c r="C408" s="595"/>
      <c r="D408" s="598"/>
      <c r="E408" s="574"/>
      <c r="F408" s="575"/>
      <c r="G408" s="576"/>
      <c r="H408" s="577"/>
      <c r="K408" s="527"/>
    </row>
    <row r="409" spans="1:11" s="526" customFormat="1" x14ac:dyDescent="0.25">
      <c r="A409" s="571"/>
      <c r="B409" s="595"/>
      <c r="C409" s="595"/>
      <c r="D409" s="598"/>
      <c r="E409" s="574"/>
      <c r="F409" s="575"/>
      <c r="G409" s="576"/>
      <c r="H409" s="577"/>
      <c r="K409" s="527"/>
    </row>
    <row r="410" spans="1:11" s="526" customFormat="1" ht="316.8" x14ac:dyDescent="0.25">
      <c r="A410" s="571" t="s">
        <v>1216</v>
      </c>
      <c r="B410" s="656"/>
      <c r="C410" s="586" t="s">
        <v>1194</v>
      </c>
      <c r="D410" s="573" t="s">
        <v>1609</v>
      </c>
      <c r="E410" s="621">
        <v>1</v>
      </c>
      <c r="F410" s="622"/>
      <c r="G410" s="601">
        <f>E410*F410</f>
        <v>0</v>
      </c>
      <c r="H410" s="582"/>
      <c r="K410" s="527"/>
    </row>
    <row r="411" spans="1:11" s="526" customFormat="1" x14ac:dyDescent="0.25">
      <c r="A411" s="571"/>
      <c r="B411" s="595"/>
      <c r="C411" s="595"/>
      <c r="D411" s="598"/>
      <c r="E411" s="574"/>
      <c r="F411" s="575"/>
      <c r="G411" s="576"/>
      <c r="H411" s="577"/>
      <c r="K411" s="527"/>
    </row>
    <row r="412" spans="1:11" s="526" customFormat="1" ht="224.4" x14ac:dyDescent="0.25">
      <c r="A412" s="571" t="s">
        <v>1215</v>
      </c>
      <c r="B412" s="614"/>
      <c r="C412" s="602" t="s">
        <v>1214</v>
      </c>
      <c r="D412" s="593" t="s">
        <v>1213</v>
      </c>
      <c r="E412" s="621">
        <v>2</v>
      </c>
      <c r="F412" s="616"/>
      <c r="G412" s="601">
        <f>E412*F412</f>
        <v>0</v>
      </c>
      <c r="H412" s="582"/>
      <c r="K412" s="527"/>
    </row>
    <row r="413" spans="1:11" s="526" customFormat="1" ht="409.6" x14ac:dyDescent="0.25">
      <c r="A413" s="571"/>
      <c r="B413" s="609"/>
      <c r="C413" s="627" t="s">
        <v>1212</v>
      </c>
      <c r="D413" s="651" t="s">
        <v>1603</v>
      </c>
      <c r="E413" s="584">
        <v>2</v>
      </c>
      <c r="F413" s="610"/>
      <c r="G413" s="601">
        <f>E413*F413</f>
        <v>0</v>
      </c>
      <c r="H413" s="582"/>
      <c r="K413" s="527"/>
    </row>
    <row r="414" spans="1:11" s="526" customFormat="1" x14ac:dyDescent="0.25">
      <c r="A414" s="571"/>
      <c r="B414" s="595"/>
      <c r="C414" s="595"/>
      <c r="D414" s="598"/>
      <c r="E414" s="574"/>
      <c r="F414" s="575"/>
      <c r="G414" s="576"/>
      <c r="H414" s="577"/>
      <c r="K414" s="527"/>
    </row>
    <row r="415" spans="1:11" s="526" customFormat="1" ht="211.2" x14ac:dyDescent="0.25">
      <c r="A415" s="571" t="s">
        <v>1211</v>
      </c>
      <c r="B415" s="602"/>
      <c r="C415" s="602" t="s">
        <v>1210</v>
      </c>
      <c r="D415" s="650" t="s">
        <v>1610</v>
      </c>
      <c r="E415" s="652">
        <v>1</v>
      </c>
      <c r="F415" s="653"/>
      <c r="G415" s="601">
        <f>E415*F415</f>
        <v>0</v>
      </c>
      <c r="H415" s="657"/>
      <c r="K415" s="527"/>
    </row>
    <row r="416" spans="1:11" s="526" customFormat="1" ht="264" x14ac:dyDescent="0.25">
      <c r="A416" s="571"/>
      <c r="B416" s="627" t="s">
        <v>1209</v>
      </c>
      <c r="C416" s="627" t="s">
        <v>1208</v>
      </c>
      <c r="D416" s="593" t="s">
        <v>1207</v>
      </c>
      <c r="E416" s="621">
        <v>1</v>
      </c>
      <c r="F416" s="628"/>
      <c r="G416" s="601">
        <f>E416*F416</f>
        <v>0</v>
      </c>
      <c r="H416" s="629"/>
      <c r="K416" s="527"/>
    </row>
    <row r="417" spans="1:11" s="526" customFormat="1" x14ac:dyDescent="0.25">
      <c r="A417" s="571"/>
      <c r="B417" s="595"/>
      <c r="C417" s="595"/>
      <c r="D417" s="598"/>
      <c r="E417" s="574"/>
      <c r="F417" s="575"/>
      <c r="G417" s="576"/>
      <c r="H417" s="577"/>
      <c r="K417" s="527"/>
    </row>
    <row r="418" spans="1:11" s="526" customFormat="1" ht="145.19999999999999" x14ac:dyDescent="0.25">
      <c r="A418" s="571" t="s">
        <v>1206</v>
      </c>
      <c r="B418" s="656"/>
      <c r="C418" s="586" t="s">
        <v>1194</v>
      </c>
      <c r="D418" s="573" t="s">
        <v>1611</v>
      </c>
      <c r="E418" s="621">
        <v>1</v>
      </c>
      <c r="F418" s="622"/>
      <c r="G418" s="601">
        <f>E418*F418</f>
        <v>0</v>
      </c>
      <c r="H418" s="582"/>
      <c r="K418" s="527"/>
    </row>
    <row r="419" spans="1:11" s="526" customFormat="1" x14ac:dyDescent="0.25">
      <c r="A419" s="571"/>
      <c r="B419" s="595"/>
      <c r="C419" s="595"/>
      <c r="D419" s="598"/>
      <c r="E419" s="574"/>
      <c r="F419" s="575"/>
      <c r="G419" s="576"/>
      <c r="H419" s="577"/>
      <c r="K419" s="527"/>
    </row>
    <row r="420" spans="1:11" s="526" customFormat="1" ht="39.6" x14ac:dyDescent="0.25">
      <c r="A420" s="571" t="s">
        <v>1205</v>
      </c>
      <c r="B420" s="609"/>
      <c r="C420" s="609"/>
      <c r="D420" s="573" t="s">
        <v>1204</v>
      </c>
      <c r="E420" s="584">
        <v>2</v>
      </c>
      <c r="F420" s="610"/>
      <c r="G420" s="611" t="s">
        <v>1187</v>
      </c>
      <c r="H420" s="577"/>
      <c r="K420" s="527"/>
    </row>
    <row r="421" spans="1:11" s="526" customFormat="1" x14ac:dyDescent="0.25">
      <c r="A421" s="571"/>
      <c r="B421" s="595"/>
      <c r="C421" s="595"/>
      <c r="D421" s="598"/>
      <c r="E421" s="574"/>
      <c r="F421" s="575"/>
      <c r="G421" s="576"/>
      <c r="H421" s="577"/>
      <c r="K421" s="527"/>
    </row>
    <row r="422" spans="1:11" s="526" customFormat="1" ht="39.6" x14ac:dyDescent="0.25">
      <c r="A422" s="571" t="s">
        <v>1203</v>
      </c>
      <c r="B422" s="609"/>
      <c r="C422" s="609"/>
      <c r="D422" s="573" t="s">
        <v>1202</v>
      </c>
      <c r="E422" s="584">
        <v>2</v>
      </c>
      <c r="F422" s="610"/>
      <c r="G422" s="611" t="s">
        <v>1187</v>
      </c>
      <c r="H422" s="577"/>
      <c r="K422" s="527"/>
    </row>
    <row r="423" spans="1:11" s="526" customFormat="1" x14ac:dyDescent="0.25">
      <c r="A423" s="571"/>
      <c r="B423" s="595"/>
      <c r="C423" s="595"/>
      <c r="D423" s="598"/>
      <c r="E423" s="574"/>
      <c r="F423" s="575"/>
      <c r="G423" s="576"/>
      <c r="H423" s="577"/>
      <c r="K423" s="527"/>
    </row>
    <row r="424" spans="1:11" s="526" customFormat="1" ht="39.6" x14ac:dyDescent="0.25">
      <c r="A424" s="571" t="s">
        <v>1201</v>
      </c>
      <c r="B424" s="609"/>
      <c r="C424" s="609"/>
      <c r="D424" s="573" t="s">
        <v>1188</v>
      </c>
      <c r="E424" s="584">
        <v>1</v>
      </c>
      <c r="F424" s="610"/>
      <c r="G424" s="611" t="s">
        <v>1187</v>
      </c>
      <c r="H424" s="577"/>
      <c r="K424" s="527"/>
    </row>
    <row r="425" spans="1:11" s="526" customFormat="1" x14ac:dyDescent="0.25">
      <c r="A425" s="571"/>
      <c r="B425" s="595"/>
      <c r="C425" s="595"/>
      <c r="D425" s="598"/>
      <c r="E425" s="574"/>
      <c r="F425" s="575"/>
      <c r="G425" s="576"/>
      <c r="H425" s="577"/>
      <c r="K425" s="527"/>
    </row>
    <row r="426" spans="1:11" s="526" customFormat="1" x14ac:dyDescent="0.25">
      <c r="A426" s="571"/>
      <c r="B426" s="599" t="s">
        <v>1200</v>
      </c>
      <c r="C426" s="595"/>
      <c r="D426" s="598"/>
      <c r="E426" s="574"/>
      <c r="F426" s="575"/>
      <c r="G426" s="576"/>
      <c r="H426" s="577"/>
      <c r="K426" s="527"/>
    </row>
    <row r="427" spans="1:11" s="526" customFormat="1" x14ac:dyDescent="0.25">
      <c r="A427" s="571"/>
      <c r="B427" s="595"/>
      <c r="C427" s="595"/>
      <c r="D427" s="598"/>
      <c r="E427" s="574"/>
      <c r="F427" s="575"/>
      <c r="G427" s="576"/>
      <c r="H427" s="577"/>
      <c r="K427" s="527"/>
    </row>
    <row r="428" spans="1:11" s="526" customFormat="1" ht="118.8" x14ac:dyDescent="0.25">
      <c r="A428" s="571" t="s">
        <v>1199</v>
      </c>
      <c r="B428" s="656"/>
      <c r="C428" s="586" t="s">
        <v>1194</v>
      </c>
      <c r="D428" s="573" t="s">
        <v>1198</v>
      </c>
      <c r="E428" s="621">
        <v>1</v>
      </c>
      <c r="F428" s="622"/>
      <c r="G428" s="601">
        <f>E428*F428</f>
        <v>0</v>
      </c>
      <c r="H428" s="582"/>
      <c r="K428" s="527"/>
    </row>
    <row r="429" spans="1:11" s="526" customFormat="1" x14ac:dyDescent="0.25">
      <c r="A429" s="571"/>
      <c r="B429" s="595"/>
      <c r="C429" s="595"/>
      <c r="D429" s="598"/>
      <c r="E429" s="574"/>
      <c r="F429" s="575"/>
      <c r="G429" s="576"/>
      <c r="H429" s="577"/>
      <c r="K429" s="527"/>
    </row>
    <row r="430" spans="1:11" s="526" customFormat="1" ht="105.6" x14ac:dyDescent="0.25">
      <c r="A430" s="571" t="s">
        <v>1197</v>
      </c>
      <c r="B430" s="656"/>
      <c r="C430" s="586" t="s">
        <v>1194</v>
      </c>
      <c r="D430" s="573" t="s">
        <v>1196</v>
      </c>
      <c r="E430" s="621">
        <v>1</v>
      </c>
      <c r="F430" s="622"/>
      <c r="G430" s="601">
        <f>E430*F430</f>
        <v>0</v>
      </c>
      <c r="H430" s="582"/>
      <c r="K430" s="527"/>
    </row>
    <row r="431" spans="1:11" s="526" customFormat="1" x14ac:dyDescent="0.25">
      <c r="A431" s="571"/>
      <c r="B431" s="595"/>
      <c r="C431" s="595"/>
      <c r="D431" s="598"/>
      <c r="E431" s="574"/>
      <c r="F431" s="575"/>
      <c r="G431" s="576"/>
      <c r="H431" s="577"/>
      <c r="K431" s="527"/>
    </row>
    <row r="432" spans="1:11" s="526" customFormat="1" ht="158.4" x14ac:dyDescent="0.25">
      <c r="A432" s="571" t="s">
        <v>1195</v>
      </c>
      <c r="B432" s="602"/>
      <c r="C432" s="602" t="s">
        <v>1194</v>
      </c>
      <c r="D432" s="603" t="s">
        <v>1193</v>
      </c>
      <c r="E432" s="604">
        <v>1</v>
      </c>
      <c r="F432" s="608"/>
      <c r="G432" s="601">
        <f>E432*F432</f>
        <v>0</v>
      </c>
      <c r="H432" s="608"/>
      <c r="K432" s="527"/>
    </row>
    <row r="433" spans="1:11" s="526" customFormat="1" ht="26.4" x14ac:dyDescent="0.25">
      <c r="A433" s="571"/>
      <c r="B433" s="619"/>
      <c r="C433" s="620"/>
      <c r="D433" s="573" t="s">
        <v>1192</v>
      </c>
      <c r="E433" s="621">
        <v>1</v>
      </c>
      <c r="F433" s="622"/>
      <c r="G433" s="601">
        <f>E433*F433</f>
        <v>0</v>
      </c>
      <c r="H433" s="582"/>
      <c r="K433" s="527"/>
    </row>
    <row r="434" spans="1:11" s="526" customFormat="1" ht="39.6" x14ac:dyDescent="0.25">
      <c r="A434" s="571"/>
      <c r="B434" s="602" t="s">
        <v>1191</v>
      </c>
      <c r="C434" s="602" t="s">
        <v>1190</v>
      </c>
      <c r="D434" s="607" t="s">
        <v>1585</v>
      </c>
      <c r="E434" s="604">
        <v>1</v>
      </c>
      <c r="F434" s="608"/>
      <c r="G434" s="601">
        <f>E434*F434</f>
        <v>0</v>
      </c>
      <c r="H434" s="582"/>
      <c r="K434" s="527"/>
    </row>
    <row r="435" spans="1:11" s="526" customFormat="1" x14ac:dyDescent="0.25">
      <c r="A435" s="571"/>
      <c r="B435" s="595"/>
      <c r="C435" s="595"/>
      <c r="D435" s="598"/>
      <c r="E435" s="574"/>
      <c r="F435" s="575"/>
      <c r="G435" s="576"/>
      <c r="H435" s="577"/>
      <c r="K435" s="527"/>
    </row>
    <row r="436" spans="1:11" s="526" customFormat="1" ht="39.6" x14ac:dyDescent="0.25">
      <c r="A436" s="571" t="s">
        <v>1189</v>
      </c>
      <c r="B436" s="609"/>
      <c r="C436" s="609"/>
      <c r="D436" s="573" t="s">
        <v>1188</v>
      </c>
      <c r="E436" s="584">
        <v>1</v>
      </c>
      <c r="F436" s="610"/>
      <c r="G436" s="611" t="s">
        <v>1187</v>
      </c>
      <c r="H436" s="577"/>
      <c r="K436" s="527"/>
    </row>
    <row r="437" spans="1:11" s="526" customFormat="1" x14ac:dyDescent="0.25">
      <c r="A437" s="571"/>
      <c r="B437" s="595"/>
      <c r="C437" s="595"/>
      <c r="D437" s="598"/>
      <c r="E437" s="574"/>
      <c r="F437" s="575"/>
      <c r="G437" s="575"/>
      <c r="H437" s="577"/>
      <c r="K437" s="527"/>
    </row>
    <row r="438" spans="1:11" s="526" customFormat="1" ht="211.2" x14ac:dyDescent="0.25">
      <c r="A438" s="571" t="s">
        <v>1186</v>
      </c>
      <c r="B438" s="614"/>
      <c r="C438" s="624" t="s">
        <v>1185</v>
      </c>
      <c r="D438" s="603" t="s">
        <v>1184</v>
      </c>
      <c r="E438" s="613">
        <v>1</v>
      </c>
      <c r="F438" s="605"/>
      <c r="G438" s="601">
        <f>E438*F438</f>
        <v>0</v>
      </c>
      <c r="H438" s="577"/>
      <c r="K438" s="527"/>
    </row>
    <row r="439" spans="1:11" s="526" customFormat="1" x14ac:dyDescent="0.25">
      <c r="A439" s="571"/>
      <c r="B439" s="595"/>
      <c r="C439" s="595"/>
      <c r="D439" s="598"/>
      <c r="E439" s="574"/>
      <c r="F439" s="575"/>
      <c r="G439" s="575"/>
      <c r="H439" s="577"/>
      <c r="K439" s="527"/>
    </row>
    <row r="440" spans="1:11" s="526" customFormat="1" x14ac:dyDescent="0.25">
      <c r="A440" s="662"/>
      <c r="B440" s="663"/>
      <c r="C440" s="663"/>
      <c r="D440" s="664" t="s">
        <v>29</v>
      </c>
      <c r="E440" s="665"/>
      <c r="F440" s="666"/>
      <c r="G440" s="667">
        <f>SUM(G59:G439)</f>
        <v>0</v>
      </c>
      <c r="H440" s="668"/>
      <c r="K440" s="527"/>
    </row>
  </sheetData>
  <sheetProtection selectLockedCells="1" selectUnlockedCells="1"/>
  <mergeCells count="15">
    <mergeCell ref="B6:F6"/>
    <mergeCell ref="B11:G11"/>
    <mergeCell ref="B14:G14"/>
    <mergeCell ref="B17:G17"/>
    <mergeCell ref="B19:G19"/>
    <mergeCell ref="B25:G25"/>
    <mergeCell ref="B48:G48"/>
    <mergeCell ref="B51:G51"/>
    <mergeCell ref="B53:G53"/>
    <mergeCell ref="B28:G28"/>
    <mergeCell ref="B32:G32"/>
    <mergeCell ref="B34:G34"/>
    <mergeCell ref="B37:G37"/>
    <mergeCell ref="B43:G43"/>
    <mergeCell ref="B46:G46"/>
  </mergeCells>
  <pageMargins left="0.98425196850393704" right="0.70866141732283472" top="0.98425196850393704" bottom="0.98425196850393704" header="0.39370078740157483" footer="0.39370078740157483"/>
  <pageSetup paperSize="9" scale="78" firstPageNumber="0" orientation="portrait" r:id="rId1"/>
  <headerFooter>
    <oddHeader>&amp;L&amp;"Calibri,Regular"&amp;8MARCONICO d.o.o.
Rova 34
51 511 Malinska&amp;C&amp;"Calibri,Regular"&amp;9Rekonstrukcija ugostiteljskog objekta "Plava terasa"&amp;R&amp;"Calibri,Regular"&amp;8Hoteli Njivice d.o.o.
Primorska cesta 30
51 512 Njivice</oddHeader>
    <oddFooter>&amp;L&amp;"Calibri,Regular"&amp;8Broj projekta: 21/19_A&amp;C&amp;"Calibri,Regular"&amp;8studeni 2020.&amp;R&amp;"Calibri,Regular"&amp;8str. &amp;P / &amp;N</oddFooter>
  </headerFooter>
  <rowBreaks count="2" manualBreakCount="2">
    <brk id="54" max="16383" man="1"/>
    <brk id="168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I207"/>
  <sheetViews>
    <sheetView view="pageBreakPreview" zoomScale="85" zoomScaleSheetLayoutView="85" workbookViewId="0">
      <selection activeCell="H13" sqref="H13"/>
    </sheetView>
  </sheetViews>
  <sheetFormatPr defaultColWidth="9.109375" defaultRowHeight="14.4" x14ac:dyDescent="0.3"/>
  <cols>
    <col min="1" max="1" width="4.6640625" style="17" bestFit="1" customWidth="1"/>
    <col min="2" max="2" width="3.5546875" style="16" customWidth="1"/>
    <col min="3" max="3" width="37.88671875" style="23" customWidth="1"/>
    <col min="4" max="4" width="5" style="25" customWidth="1"/>
    <col min="5" max="5" width="6.5546875" style="25" customWidth="1"/>
    <col min="6" max="6" width="8.6640625" style="25" bestFit="1" customWidth="1"/>
    <col min="7" max="7" width="19.109375" style="20" customWidth="1"/>
    <col min="8" max="8" width="16.88671875" style="16" customWidth="1"/>
    <col min="9" max="9" width="12.109375" style="16" bestFit="1" customWidth="1"/>
    <col min="10" max="16384" width="9.109375" style="16"/>
  </cols>
  <sheetData>
    <row r="1" spans="1:9" s="109" customFormat="1" ht="13.8" x14ac:dyDescent="0.25">
      <c r="A1" s="32"/>
      <c r="B1" s="329"/>
      <c r="C1" s="528" t="s">
        <v>25</v>
      </c>
      <c r="D1" s="529"/>
      <c r="E1" s="529"/>
      <c r="F1" s="529"/>
      <c r="G1" s="530"/>
      <c r="H1" s="68" t="s">
        <v>2153</v>
      </c>
    </row>
    <row r="2" spans="1:9" s="532" customFormat="1" ht="10.199999999999999" x14ac:dyDescent="0.3">
      <c r="A2" s="531"/>
      <c r="C2" s="533"/>
      <c r="G2" s="534"/>
    </row>
    <row r="3" spans="1:9" s="293" customFormat="1" ht="13.8" x14ac:dyDescent="0.25">
      <c r="A3" s="535" t="s">
        <v>27</v>
      </c>
      <c r="B3" s="536"/>
      <c r="C3" s="537" t="str">
        <f>A_građevinski!C307</f>
        <v>GRAĐEVINSKI RADOVI</v>
      </c>
      <c r="D3" s="538"/>
      <c r="E3" s="538"/>
      <c r="F3" s="538"/>
      <c r="G3" s="539"/>
    </row>
    <row r="4" spans="1:9" s="532" customFormat="1" ht="5.0999999999999996" customHeight="1" x14ac:dyDescent="0.3">
      <c r="A4" s="531"/>
      <c r="C4" s="540"/>
      <c r="G4" s="534"/>
    </row>
    <row r="5" spans="1:9" s="56" customFormat="1" ht="13.8" x14ac:dyDescent="0.25">
      <c r="A5" s="541" t="s">
        <v>28</v>
      </c>
      <c r="B5" s="542"/>
      <c r="C5" s="542" t="str">
        <f>A_građevinski!C309</f>
        <v>PRIPREMNI RADOVI</v>
      </c>
      <c r="D5" s="543"/>
      <c r="E5" s="543"/>
      <c r="F5" s="543"/>
      <c r="G5" s="266">
        <f>A_građevinski!G309</f>
        <v>0</v>
      </c>
      <c r="H5" s="542"/>
      <c r="I5" s="542"/>
    </row>
    <row r="6" spans="1:9" s="532" customFormat="1" ht="5.0999999999999996" customHeight="1" x14ac:dyDescent="0.3">
      <c r="A6" s="531"/>
      <c r="C6" s="540"/>
      <c r="D6" s="540"/>
      <c r="E6" s="540"/>
      <c r="F6" s="540"/>
      <c r="G6" s="544"/>
    </row>
    <row r="7" spans="1:9" s="109" customFormat="1" ht="13.8" x14ac:dyDescent="0.25">
      <c r="A7" s="541" t="s">
        <v>30</v>
      </c>
      <c r="C7" s="542" t="str">
        <f>A_građevinski!C311</f>
        <v>ZEMLJANI RADOVI</v>
      </c>
      <c r="D7" s="543"/>
      <c r="E7" s="543"/>
      <c r="F7" s="543"/>
      <c r="G7" s="266">
        <f>A_građevinski!$G$57</f>
        <v>0</v>
      </c>
    </row>
    <row r="8" spans="1:9" s="109" customFormat="1" ht="5.0999999999999996" customHeight="1" x14ac:dyDescent="0.25">
      <c r="A8" s="541"/>
      <c r="C8" s="542"/>
      <c r="D8" s="543"/>
      <c r="E8" s="543"/>
      <c r="F8" s="543"/>
      <c r="G8" s="266"/>
    </row>
    <row r="9" spans="1:9" s="109" customFormat="1" ht="13.8" x14ac:dyDescent="0.25">
      <c r="A9" s="541" t="s">
        <v>32</v>
      </c>
      <c r="C9" s="542" t="s">
        <v>6</v>
      </c>
      <c r="D9" s="542"/>
      <c r="E9" s="543"/>
      <c r="F9" s="545"/>
      <c r="G9" s="266">
        <f>A_građevinski!$G$149</f>
        <v>0</v>
      </c>
    </row>
    <row r="10" spans="1:9" s="532" customFormat="1" ht="5.0999999999999996" customHeight="1" x14ac:dyDescent="0.3">
      <c r="A10" s="531"/>
      <c r="C10" s="540"/>
      <c r="D10" s="540"/>
      <c r="E10" s="540"/>
      <c r="F10" s="540"/>
      <c r="G10" s="544"/>
    </row>
    <row r="11" spans="1:9" s="109" customFormat="1" ht="13.8" x14ac:dyDescent="0.25">
      <c r="A11" s="541" t="s">
        <v>5</v>
      </c>
      <c r="C11" s="542" t="str">
        <f>A_građevinski!$C$315</f>
        <v>ZIDARSKI RADOVI</v>
      </c>
      <c r="D11" s="543"/>
      <c r="E11" s="543"/>
      <c r="F11" s="545"/>
      <c r="G11" s="266">
        <f>A_građevinski!G179</f>
        <v>0</v>
      </c>
    </row>
    <row r="12" spans="1:9" s="532" customFormat="1" ht="6.75" customHeight="1" x14ac:dyDescent="0.3">
      <c r="A12" s="531"/>
      <c r="C12" s="540"/>
      <c r="D12" s="540"/>
      <c r="E12" s="540"/>
      <c r="F12" s="540"/>
      <c r="G12" s="544"/>
    </row>
    <row r="13" spans="1:9" s="532" customFormat="1" ht="15.75" customHeight="1" x14ac:dyDescent="0.3">
      <c r="A13" s="56" t="s">
        <v>23</v>
      </c>
      <c r="C13" s="542" t="str">
        <f>A_građevinski!C317</f>
        <v>BRAVARSKI RADOVI</v>
      </c>
      <c r="D13" s="540"/>
      <c r="E13" s="540"/>
      <c r="F13" s="540"/>
      <c r="G13" s="266">
        <f>A_građevinski!G317</f>
        <v>0</v>
      </c>
    </row>
    <row r="14" spans="1:9" s="532" customFormat="1" ht="6" customHeight="1" x14ac:dyDescent="0.3">
      <c r="A14" s="531"/>
      <c r="C14" s="540"/>
      <c r="D14" s="540"/>
      <c r="E14" s="540"/>
      <c r="F14" s="540"/>
      <c r="G14" s="544"/>
    </row>
    <row r="15" spans="1:9" s="109" customFormat="1" ht="13.8" x14ac:dyDescent="0.25">
      <c r="A15" s="541" t="s">
        <v>23</v>
      </c>
      <c r="C15" s="542" t="str">
        <f>A_građevinski!C319</f>
        <v>IZOLATERSKI RADOVI</v>
      </c>
      <c r="D15" s="543"/>
      <c r="E15" s="543"/>
      <c r="F15" s="545"/>
      <c r="G15" s="266">
        <f>A_građevinski!G319</f>
        <v>0</v>
      </c>
    </row>
    <row r="16" spans="1:9" s="109" customFormat="1" ht="6" customHeight="1" x14ac:dyDescent="0.25">
      <c r="A16" s="541"/>
      <c r="C16" s="542"/>
      <c r="D16" s="543"/>
      <c r="E16" s="543"/>
      <c r="F16" s="545"/>
      <c r="G16" s="266"/>
    </row>
    <row r="17" spans="1:7" s="109" customFormat="1" ht="13.8" x14ac:dyDescent="0.25">
      <c r="A17" s="541" t="s">
        <v>18</v>
      </c>
      <c r="C17" s="542" t="str">
        <f>A_građevinski!C321</f>
        <v>KROVOPOKRIVAČKI RADOVI</v>
      </c>
      <c r="D17" s="543"/>
      <c r="E17" s="543"/>
      <c r="F17" s="545"/>
      <c r="G17" s="266">
        <f>A_građevinski!G321</f>
        <v>0</v>
      </c>
    </row>
    <row r="18" spans="1:7" s="532" customFormat="1" ht="4.5" customHeight="1" x14ac:dyDescent="0.3">
      <c r="A18" s="531"/>
      <c r="C18" s="540"/>
      <c r="D18" s="540"/>
      <c r="E18" s="540"/>
      <c r="F18" s="540"/>
      <c r="G18" s="544"/>
    </row>
    <row r="19" spans="1:7" s="109" customFormat="1" ht="13.8" x14ac:dyDescent="0.25">
      <c r="A19" s="541" t="s">
        <v>2</v>
      </c>
      <c r="C19" s="542" t="s">
        <v>36</v>
      </c>
      <c r="D19" s="543"/>
      <c r="E19" s="543"/>
      <c r="F19" s="543"/>
      <c r="G19" s="266">
        <f>A_građevinski!G323</f>
        <v>0</v>
      </c>
    </row>
    <row r="20" spans="1:7" s="532" customFormat="1" ht="5.0999999999999996" customHeight="1" x14ac:dyDescent="0.3">
      <c r="A20" s="531"/>
      <c r="C20" s="540"/>
      <c r="D20" s="540"/>
      <c r="E20" s="540"/>
      <c r="F20" s="540"/>
      <c r="G20" s="544"/>
    </row>
    <row r="21" spans="1:7" s="109" customFormat="1" ht="13.8" x14ac:dyDescent="0.25">
      <c r="A21" s="541" t="s">
        <v>21</v>
      </c>
      <c r="C21" s="542" t="str">
        <f>A_građevinski!C325</f>
        <v>LIMARSKI RADOVI</v>
      </c>
      <c r="D21" s="543"/>
      <c r="E21" s="543"/>
      <c r="F21" s="543"/>
      <c r="G21" s="266">
        <f>A_građevinski!G325</f>
        <v>0</v>
      </c>
    </row>
    <row r="22" spans="1:7" s="532" customFormat="1" ht="5.0999999999999996" customHeight="1" x14ac:dyDescent="0.3">
      <c r="A22" s="531"/>
      <c r="C22" s="546"/>
      <c r="D22" s="546"/>
      <c r="E22" s="546"/>
      <c r="F22" s="546"/>
      <c r="G22" s="547"/>
    </row>
    <row r="23" spans="1:7" s="293" customFormat="1" ht="13.8" x14ac:dyDescent="0.25">
      <c r="A23" s="68"/>
      <c r="C23" s="548" t="s">
        <v>39</v>
      </c>
      <c r="D23" s="549"/>
      <c r="E23" s="549"/>
      <c r="F23" s="549"/>
      <c r="G23" s="296">
        <f>SUM(G5:G21)</f>
        <v>0</v>
      </c>
    </row>
    <row r="24" spans="1:7" s="532" customFormat="1" ht="10.199999999999999" x14ac:dyDescent="0.3">
      <c r="A24" s="531"/>
      <c r="C24" s="540"/>
      <c r="D24" s="540"/>
      <c r="E24" s="540"/>
      <c r="F24" s="540"/>
      <c r="G24" s="544"/>
    </row>
    <row r="25" spans="1:7" s="293" customFormat="1" ht="13.8" x14ac:dyDescent="0.25">
      <c r="A25" s="535" t="s">
        <v>3</v>
      </c>
      <c r="B25" s="536"/>
      <c r="C25" s="537" t="str">
        <f>'B_obrtnički radovi'!C335</f>
        <v>OBRTNIČKI RADOVI</v>
      </c>
      <c r="D25" s="550"/>
      <c r="E25" s="550"/>
      <c r="F25" s="550"/>
      <c r="G25" s="551"/>
    </row>
    <row r="26" spans="1:7" s="532" customFormat="1" ht="5.0999999999999996" customHeight="1" x14ac:dyDescent="0.3">
      <c r="A26" s="531"/>
      <c r="C26" s="540"/>
      <c r="D26" s="540"/>
      <c r="E26" s="540"/>
      <c r="F26" s="540"/>
      <c r="G26" s="544"/>
    </row>
    <row r="27" spans="1:7" s="109" customFormat="1" ht="13.8" x14ac:dyDescent="0.25">
      <c r="A27" s="541" t="s">
        <v>28</v>
      </c>
      <c r="C27" s="542" t="str">
        <f>'B_obrtnički radovi'!C337</f>
        <v xml:space="preserve">STOLARSKI RADOVI </v>
      </c>
      <c r="D27" s="543"/>
      <c r="E27" s="543"/>
      <c r="F27" s="543"/>
      <c r="G27" s="266">
        <f>'B_obrtnički radovi'!G337</f>
        <v>0</v>
      </c>
    </row>
    <row r="28" spans="1:7" s="532" customFormat="1" ht="5.0999999999999996" customHeight="1" x14ac:dyDescent="0.3">
      <c r="A28" s="531"/>
      <c r="C28" s="540"/>
      <c r="D28" s="540"/>
      <c r="E28" s="540"/>
      <c r="F28" s="540"/>
      <c r="G28" s="544"/>
    </row>
    <row r="29" spans="1:7" s="532" customFormat="1" ht="18" customHeight="1" x14ac:dyDescent="0.3">
      <c r="A29" s="811" t="s">
        <v>30</v>
      </c>
      <c r="B29" s="109"/>
      <c r="C29" s="542" t="str">
        <f>'B_obrtnički radovi'!C34</f>
        <v>PVC STOLARIJA</v>
      </c>
      <c r="D29" s="542"/>
      <c r="E29" s="542"/>
      <c r="F29" s="542"/>
      <c r="G29" s="266">
        <f>'B_obrtnički radovi'!G339</f>
        <v>0</v>
      </c>
    </row>
    <row r="30" spans="1:7" s="532" customFormat="1" ht="5.0999999999999996" customHeight="1" x14ac:dyDescent="0.3">
      <c r="A30" s="531"/>
      <c r="C30" s="540"/>
      <c r="D30" s="540"/>
      <c r="E30" s="540"/>
      <c r="F30" s="540"/>
      <c r="G30" s="544"/>
    </row>
    <row r="31" spans="1:7" s="109" customFormat="1" ht="13.8" x14ac:dyDescent="0.25">
      <c r="A31" s="541" t="s">
        <v>32</v>
      </c>
      <c r="C31" s="542" t="str">
        <f>'B_obrtnički radovi'!C341</f>
        <v>ALU STOLARIJA</v>
      </c>
      <c r="D31" s="543"/>
      <c r="E31" s="543"/>
      <c r="F31" s="543"/>
      <c r="G31" s="266">
        <f>'B_obrtnički radovi'!G341</f>
        <v>0</v>
      </c>
    </row>
    <row r="32" spans="1:7" s="109" customFormat="1" ht="5.0999999999999996" customHeight="1" x14ac:dyDescent="0.25">
      <c r="A32" s="541"/>
      <c r="C32" s="542"/>
      <c r="D32" s="543"/>
      <c r="E32" s="543"/>
      <c r="F32" s="543"/>
      <c r="G32" s="266"/>
    </row>
    <row r="33" spans="1:7" s="109" customFormat="1" ht="13.8" x14ac:dyDescent="0.25">
      <c r="A33" s="541" t="s">
        <v>5</v>
      </c>
      <c r="C33" s="542" t="str">
        <f>'B_obrtnički radovi'!C343</f>
        <v>KERAMIČARSKI RADOVI</v>
      </c>
      <c r="D33" s="543"/>
      <c r="E33" s="543"/>
      <c r="F33" s="543"/>
      <c r="G33" s="266">
        <f>'B_obrtnički radovi'!G343</f>
        <v>0</v>
      </c>
    </row>
    <row r="34" spans="1:7" s="552" customFormat="1" ht="5.0999999999999996" customHeight="1" x14ac:dyDescent="0.25">
      <c r="A34" s="124"/>
      <c r="C34" s="553"/>
      <c r="D34" s="553"/>
      <c r="E34" s="553"/>
      <c r="F34" s="553"/>
      <c r="G34" s="554"/>
    </row>
    <row r="35" spans="1:7" s="109" customFormat="1" ht="13.8" x14ac:dyDescent="0.25">
      <c r="A35" s="541" t="s">
        <v>23</v>
      </c>
      <c r="C35" s="542" t="str">
        <f>'B_obrtnički radovi'!C345</f>
        <v>KAMENARSKI RADOVI</v>
      </c>
      <c r="D35" s="543"/>
      <c r="E35" s="543"/>
      <c r="F35" s="543"/>
      <c r="G35" s="266">
        <f>'B_obrtnički radovi'!G345</f>
        <v>0</v>
      </c>
    </row>
    <row r="36" spans="1:7" s="532" customFormat="1" ht="5.0999999999999996" customHeight="1" x14ac:dyDescent="0.3">
      <c r="A36" s="531"/>
      <c r="C36" s="540"/>
      <c r="D36" s="540"/>
      <c r="E36" s="540"/>
      <c r="F36" s="540"/>
      <c r="G36" s="544"/>
    </row>
    <row r="37" spans="1:7" s="109" customFormat="1" ht="13.8" x14ac:dyDescent="0.25">
      <c r="A37" s="541" t="s">
        <v>18</v>
      </c>
      <c r="C37" s="542" t="str">
        <f>'B_obrtnički radovi'!C347</f>
        <v>GIPSKARTONSKI RADOVI</v>
      </c>
      <c r="D37" s="543"/>
      <c r="E37" s="543"/>
      <c r="F37" s="543"/>
      <c r="G37" s="266">
        <f>'B_obrtnički radovi'!G347</f>
        <v>0</v>
      </c>
    </row>
    <row r="38" spans="1:7" s="532" customFormat="1" ht="5.0999999999999996" customHeight="1" x14ac:dyDescent="0.3">
      <c r="A38" s="531"/>
      <c r="C38" s="540"/>
      <c r="D38" s="540"/>
      <c r="E38" s="540"/>
      <c r="F38" s="540"/>
      <c r="G38" s="544"/>
    </row>
    <row r="39" spans="1:7" s="109" customFormat="1" ht="13.2" x14ac:dyDescent="0.25">
      <c r="A39" s="541" t="s">
        <v>2</v>
      </c>
      <c r="C39" s="542" t="str">
        <f>'B_obrtnički radovi'!C349</f>
        <v>SOBOSLIKARSKO-LIČILAČKI RADOVI</v>
      </c>
      <c r="D39" s="542"/>
      <c r="E39" s="542"/>
      <c r="F39" s="542"/>
      <c r="G39" s="542">
        <f>'B_obrtnički radovi'!G349</f>
        <v>0</v>
      </c>
    </row>
    <row r="40" spans="1:7" s="532" customFormat="1" ht="5.0999999999999996" customHeight="1" x14ac:dyDescent="0.3">
      <c r="A40" s="531"/>
      <c r="C40" s="540"/>
      <c r="D40" s="540"/>
      <c r="E40" s="540"/>
      <c r="F40" s="540"/>
      <c r="G40" s="544"/>
    </row>
    <row r="41" spans="1:7" s="109" customFormat="1" ht="13.8" x14ac:dyDescent="0.25">
      <c r="A41" s="541" t="s">
        <v>21</v>
      </c>
      <c r="C41" s="542" t="str">
        <f>'B_obrtnički radovi'!C351</f>
        <v>BRAVARSKI RADOVI</v>
      </c>
      <c r="D41" s="543"/>
      <c r="E41" s="543"/>
      <c r="F41" s="543"/>
      <c r="G41" s="266">
        <f>'B_obrtnički radovi'!G351</f>
        <v>0</v>
      </c>
    </row>
    <row r="42" spans="1:7" s="532" customFormat="1" ht="5.0999999999999996" customHeight="1" x14ac:dyDescent="0.3">
      <c r="A42" s="531"/>
      <c r="C42" s="540"/>
      <c r="D42" s="540"/>
      <c r="E42" s="540"/>
      <c r="F42" s="540"/>
      <c r="G42" s="544"/>
    </row>
    <row r="43" spans="1:7" s="293" customFormat="1" ht="13.8" x14ac:dyDescent="0.25">
      <c r="A43" s="68"/>
      <c r="C43" s="555" t="s">
        <v>29</v>
      </c>
      <c r="D43" s="556"/>
      <c r="E43" s="556"/>
      <c r="F43" s="556"/>
      <c r="G43" s="557">
        <f>SUM(G27:G42)</f>
        <v>0</v>
      </c>
    </row>
    <row r="44" spans="1:7" s="293" customFormat="1" ht="13.8" x14ac:dyDescent="0.25">
      <c r="A44" s="68"/>
      <c r="C44" s="558"/>
      <c r="D44" s="559"/>
      <c r="E44" s="559"/>
      <c r="F44" s="559"/>
      <c r="G44" s="305"/>
    </row>
    <row r="45" spans="1:7" s="293" customFormat="1" ht="13.8" x14ac:dyDescent="0.25">
      <c r="A45" s="535" t="s">
        <v>1621</v>
      </c>
      <c r="B45" s="536"/>
      <c r="C45" s="537" t="s">
        <v>219</v>
      </c>
      <c r="D45" s="550"/>
      <c r="E45" s="550"/>
      <c r="F45" s="550"/>
      <c r="G45" s="551"/>
    </row>
    <row r="46" spans="1:7" s="293" customFormat="1" ht="8.25" customHeight="1" x14ac:dyDescent="0.25">
      <c r="A46" s="68"/>
      <c r="C46" s="558"/>
      <c r="D46" s="559"/>
      <c r="E46" s="559"/>
      <c r="F46" s="559"/>
      <c r="G46" s="305"/>
    </row>
    <row r="47" spans="1:7" s="293" customFormat="1" ht="13.8" x14ac:dyDescent="0.25">
      <c r="A47" s="56" t="s">
        <v>28</v>
      </c>
      <c r="C47" s="297" t="s">
        <v>1618</v>
      </c>
      <c r="D47" s="559"/>
      <c r="E47" s="559"/>
      <c r="F47" s="559"/>
      <c r="G47" s="305">
        <f>C_oprema!G174</f>
        <v>0</v>
      </c>
    </row>
    <row r="48" spans="1:7" s="293" customFormat="1" ht="9" customHeight="1" x14ac:dyDescent="0.25">
      <c r="A48" s="56"/>
      <c r="C48" s="558"/>
      <c r="D48" s="559"/>
      <c r="E48" s="559"/>
      <c r="F48" s="559"/>
      <c r="G48" s="305"/>
    </row>
    <row r="49" spans="1:7" s="293" customFormat="1" ht="13.8" x14ac:dyDescent="0.25">
      <c r="A49" s="56" t="s">
        <v>30</v>
      </c>
      <c r="C49" s="566" t="s">
        <v>1619</v>
      </c>
      <c r="D49" s="559"/>
      <c r="E49" s="559"/>
      <c r="F49" s="559"/>
      <c r="G49" s="305">
        <f>C_oprema!G176</f>
        <v>0</v>
      </c>
    </row>
    <row r="50" spans="1:7" s="293" customFormat="1" ht="6.75" customHeight="1" x14ac:dyDescent="0.25">
      <c r="A50" s="56"/>
      <c r="C50" s="558"/>
      <c r="D50" s="559"/>
      <c r="E50" s="559"/>
      <c r="F50" s="559"/>
      <c r="G50" s="305"/>
    </row>
    <row r="51" spans="1:7" s="293" customFormat="1" ht="13.8" x14ac:dyDescent="0.25">
      <c r="A51" s="56" t="s">
        <v>32</v>
      </c>
      <c r="C51" s="566" t="s">
        <v>1620</v>
      </c>
      <c r="D51" s="559"/>
      <c r="E51" s="559"/>
      <c r="F51" s="559"/>
      <c r="G51" s="305">
        <f>C_oprema!G178</f>
        <v>0</v>
      </c>
    </row>
    <row r="52" spans="1:7" s="293" customFormat="1" ht="6.75" customHeight="1" x14ac:dyDescent="0.25">
      <c r="A52" s="56"/>
      <c r="C52" s="566"/>
      <c r="D52" s="559"/>
      <c r="E52" s="559"/>
      <c r="F52" s="559"/>
      <c r="G52" s="305"/>
    </row>
    <row r="53" spans="1:7" s="293" customFormat="1" ht="13.8" x14ac:dyDescent="0.25">
      <c r="A53" s="68"/>
      <c r="C53" s="555" t="s">
        <v>29</v>
      </c>
      <c r="D53" s="556"/>
      <c r="E53" s="556"/>
      <c r="F53" s="556"/>
      <c r="G53" s="557">
        <f>SUM(G47:G51)</f>
        <v>0</v>
      </c>
    </row>
    <row r="54" spans="1:7" s="293" customFormat="1" ht="13.8" x14ac:dyDescent="0.25">
      <c r="A54" s="68"/>
      <c r="C54" s="558"/>
      <c r="D54" s="559"/>
      <c r="E54" s="559"/>
      <c r="F54" s="559"/>
      <c r="G54" s="305"/>
    </row>
    <row r="55" spans="1:7" s="293" customFormat="1" ht="13.8" x14ac:dyDescent="0.25">
      <c r="A55" s="535" t="s">
        <v>220</v>
      </c>
      <c r="B55" s="536"/>
      <c r="C55" s="537" t="s">
        <v>1623</v>
      </c>
      <c r="D55" s="550"/>
      <c r="E55" s="550"/>
      <c r="F55" s="550"/>
      <c r="G55" s="551"/>
    </row>
    <row r="56" spans="1:7" s="293" customFormat="1" ht="8.25" customHeight="1" x14ac:dyDescent="0.25">
      <c r="A56" s="68"/>
      <c r="C56" s="558"/>
      <c r="D56" s="559"/>
      <c r="E56" s="559"/>
      <c r="F56" s="559"/>
      <c r="G56" s="305"/>
    </row>
    <row r="57" spans="1:7" s="293" customFormat="1" ht="13.8" x14ac:dyDescent="0.25">
      <c r="A57" s="56" t="s">
        <v>28</v>
      </c>
      <c r="C57" s="297" t="s">
        <v>26</v>
      </c>
      <c r="D57" s="559"/>
      <c r="E57" s="559"/>
      <c r="F57" s="559"/>
      <c r="G57" s="305">
        <f>D_vik!G312</f>
        <v>0</v>
      </c>
    </row>
    <row r="58" spans="1:7" s="293" customFormat="1" ht="9" customHeight="1" x14ac:dyDescent="0.25">
      <c r="A58" s="56"/>
      <c r="C58" s="558"/>
      <c r="D58" s="559"/>
      <c r="E58" s="559"/>
      <c r="F58" s="559"/>
      <c r="G58" s="305"/>
    </row>
    <row r="59" spans="1:7" s="293" customFormat="1" ht="13.8" x14ac:dyDescent="0.25">
      <c r="A59" s="56" t="s">
        <v>30</v>
      </c>
      <c r="C59" s="566" t="s">
        <v>1655</v>
      </c>
      <c r="D59" s="559"/>
      <c r="E59" s="559"/>
      <c r="F59" s="559"/>
      <c r="G59" s="305">
        <f>D_vik!G314</f>
        <v>0</v>
      </c>
    </row>
    <row r="60" spans="1:7" s="293" customFormat="1" ht="6.75" customHeight="1" x14ac:dyDescent="0.25">
      <c r="A60" s="56"/>
      <c r="C60" s="558"/>
      <c r="D60" s="559"/>
      <c r="E60" s="559"/>
      <c r="F60" s="559"/>
      <c r="G60" s="305"/>
    </row>
    <row r="61" spans="1:7" s="293" customFormat="1" ht="13.8" x14ac:dyDescent="0.25">
      <c r="A61" s="56" t="s">
        <v>32</v>
      </c>
      <c r="C61" s="566" t="s">
        <v>1654</v>
      </c>
      <c r="D61" s="559"/>
      <c r="E61" s="559"/>
      <c r="F61" s="559"/>
      <c r="G61" s="305">
        <f>D_vik!G316</f>
        <v>0</v>
      </c>
    </row>
    <row r="62" spans="1:7" s="293" customFormat="1" ht="8.25" customHeight="1" x14ac:dyDescent="0.25">
      <c r="A62" s="56"/>
      <c r="C62" s="566"/>
      <c r="D62" s="559"/>
      <c r="E62" s="559"/>
      <c r="F62" s="559"/>
      <c r="G62" s="305"/>
    </row>
    <row r="63" spans="1:7" s="293" customFormat="1" ht="13.8" x14ac:dyDescent="0.25">
      <c r="A63" s="56" t="s">
        <v>5</v>
      </c>
      <c r="C63" s="566" t="s">
        <v>1653</v>
      </c>
      <c r="D63" s="559"/>
      <c r="E63" s="559"/>
      <c r="F63" s="559"/>
      <c r="G63" s="305">
        <f>D_vik!G318</f>
        <v>0</v>
      </c>
    </row>
    <row r="64" spans="1:7" s="293" customFormat="1" ht="7.5" customHeight="1" x14ac:dyDescent="0.25">
      <c r="A64" s="56"/>
      <c r="C64" s="566"/>
      <c r="D64" s="559"/>
      <c r="E64" s="559"/>
      <c r="F64" s="559"/>
      <c r="G64" s="305"/>
    </row>
    <row r="65" spans="1:7" s="293" customFormat="1" ht="13.8" x14ac:dyDescent="0.25">
      <c r="A65" s="56" t="s">
        <v>23</v>
      </c>
      <c r="C65" s="566" t="s">
        <v>124</v>
      </c>
      <c r="D65" s="559"/>
      <c r="E65" s="559"/>
      <c r="F65" s="559"/>
      <c r="G65" s="305">
        <f>D_vik!G320</f>
        <v>0</v>
      </c>
    </row>
    <row r="66" spans="1:7" s="293" customFormat="1" ht="6.75" customHeight="1" x14ac:dyDescent="0.25">
      <c r="A66" s="56"/>
      <c r="C66" s="566"/>
      <c r="D66" s="559"/>
      <c r="E66" s="559"/>
      <c r="F66" s="559"/>
      <c r="G66" s="305"/>
    </row>
    <row r="67" spans="1:7" s="293" customFormat="1" ht="13.8" x14ac:dyDescent="0.25">
      <c r="A67" s="68"/>
      <c r="C67" s="555" t="s">
        <v>29</v>
      </c>
      <c r="D67" s="556"/>
      <c r="E67" s="556"/>
      <c r="F67" s="556"/>
      <c r="G67" s="557">
        <f>SUM(G57:G65)</f>
        <v>0</v>
      </c>
    </row>
    <row r="68" spans="1:7" s="293" customFormat="1" ht="13.8" x14ac:dyDescent="0.25">
      <c r="A68" s="68"/>
      <c r="C68" s="558"/>
      <c r="D68" s="559"/>
      <c r="E68" s="559"/>
      <c r="F68" s="559"/>
      <c r="G68" s="305"/>
    </row>
    <row r="69" spans="1:7" s="293" customFormat="1" ht="13.8" x14ac:dyDescent="0.25">
      <c r="A69" s="535" t="s">
        <v>1624</v>
      </c>
      <c r="B69" s="536"/>
      <c r="C69" s="537" t="s">
        <v>1625</v>
      </c>
      <c r="D69" s="550"/>
      <c r="E69" s="550"/>
      <c r="F69" s="550"/>
      <c r="G69" s="551"/>
    </row>
    <row r="70" spans="1:7" s="293" customFormat="1" ht="13.8" x14ac:dyDescent="0.25">
      <c r="A70" s="68"/>
      <c r="C70" s="558"/>
      <c r="D70" s="559"/>
      <c r="E70" s="559"/>
      <c r="F70" s="559"/>
      <c r="G70" s="305"/>
    </row>
    <row r="71" spans="1:7" s="293" customFormat="1" ht="13.8" x14ac:dyDescent="0.25">
      <c r="A71" s="56" t="s">
        <v>28</v>
      </c>
      <c r="C71" s="297" t="s">
        <v>568</v>
      </c>
      <c r="D71" s="559"/>
      <c r="E71" s="559"/>
      <c r="F71" s="559"/>
      <c r="G71" s="305">
        <f>E_elektro!J318</f>
        <v>0</v>
      </c>
    </row>
    <row r="72" spans="1:7" s="293" customFormat="1" ht="6" customHeight="1" x14ac:dyDescent="0.25">
      <c r="A72" s="56"/>
      <c r="C72" s="558"/>
      <c r="D72" s="559"/>
      <c r="E72" s="559"/>
      <c r="F72" s="559"/>
      <c r="G72" s="305"/>
    </row>
    <row r="73" spans="1:7" s="293" customFormat="1" ht="13.8" x14ac:dyDescent="0.25">
      <c r="A73" s="56" t="s">
        <v>30</v>
      </c>
      <c r="C73" s="566" t="s">
        <v>558</v>
      </c>
      <c r="D73" s="559"/>
      <c r="E73" s="559"/>
      <c r="F73" s="559"/>
      <c r="G73" s="305">
        <f>E_elektro!J319</f>
        <v>0</v>
      </c>
    </row>
    <row r="74" spans="1:7" s="293" customFormat="1" ht="6" customHeight="1" x14ac:dyDescent="0.25">
      <c r="A74" s="56"/>
      <c r="C74" s="558"/>
      <c r="D74" s="559"/>
      <c r="E74" s="559"/>
      <c r="F74" s="559"/>
      <c r="G74" s="305"/>
    </row>
    <row r="75" spans="1:7" s="293" customFormat="1" ht="13.8" x14ac:dyDescent="0.25">
      <c r="A75" s="56" t="s">
        <v>32</v>
      </c>
      <c r="C75" s="566" t="s">
        <v>552</v>
      </c>
      <c r="D75" s="559"/>
      <c r="E75" s="559"/>
      <c r="F75" s="559"/>
      <c r="G75" s="305">
        <f>E_elektro!J320</f>
        <v>0</v>
      </c>
    </row>
    <row r="76" spans="1:7" s="293" customFormat="1" ht="6.75" customHeight="1" x14ac:dyDescent="0.25">
      <c r="A76" s="56"/>
      <c r="C76" s="566"/>
      <c r="D76" s="559"/>
      <c r="E76" s="559"/>
      <c r="F76" s="559"/>
      <c r="G76" s="305"/>
    </row>
    <row r="77" spans="1:7" s="293" customFormat="1" ht="13.8" x14ac:dyDescent="0.25">
      <c r="A77" s="56" t="s">
        <v>5</v>
      </c>
      <c r="C77" s="566" t="s">
        <v>540</v>
      </c>
      <c r="D77" s="559"/>
      <c r="E77" s="559"/>
      <c r="F77" s="559"/>
      <c r="G77" s="305">
        <f>E_elektro!J321</f>
        <v>0</v>
      </c>
    </row>
    <row r="78" spans="1:7" s="293" customFormat="1" ht="4.5" customHeight="1" x14ac:dyDescent="0.25">
      <c r="A78" s="56"/>
      <c r="C78" s="566"/>
      <c r="D78" s="559"/>
      <c r="E78" s="559"/>
      <c r="F78" s="559"/>
      <c r="G78" s="305"/>
    </row>
    <row r="79" spans="1:7" s="293" customFormat="1" ht="13.8" x14ac:dyDescent="0.25">
      <c r="A79" s="56" t="s">
        <v>23</v>
      </c>
      <c r="C79" s="566" t="s">
        <v>527</v>
      </c>
      <c r="D79" s="559"/>
      <c r="E79" s="559"/>
      <c r="F79" s="559"/>
      <c r="G79" s="305">
        <f>E_elektro!J322</f>
        <v>0</v>
      </c>
    </row>
    <row r="80" spans="1:7" s="293" customFormat="1" ht="5.25" customHeight="1" x14ac:dyDescent="0.25">
      <c r="A80" s="56"/>
      <c r="C80" s="566"/>
      <c r="D80" s="559"/>
      <c r="E80" s="559"/>
      <c r="F80" s="559"/>
      <c r="G80" s="305"/>
    </row>
    <row r="81" spans="1:7" s="293" customFormat="1" ht="29.25" customHeight="1" x14ac:dyDescent="0.25">
      <c r="A81" s="54" t="s">
        <v>18</v>
      </c>
      <c r="C81" s="567" t="s">
        <v>1626</v>
      </c>
      <c r="D81" s="559"/>
      <c r="E81" s="559"/>
      <c r="F81" s="559"/>
      <c r="G81" s="305">
        <f>E_elektro!J323</f>
        <v>0</v>
      </c>
    </row>
    <row r="82" spans="1:7" s="293" customFormat="1" ht="5.25" customHeight="1" x14ac:dyDescent="0.25">
      <c r="A82" s="56"/>
      <c r="C82" s="566"/>
      <c r="D82" s="559"/>
      <c r="E82" s="559"/>
      <c r="F82" s="559"/>
      <c r="G82" s="305"/>
    </row>
    <row r="83" spans="1:7" s="293" customFormat="1" ht="13.8" x14ac:dyDescent="0.25">
      <c r="A83" s="56" t="s">
        <v>2</v>
      </c>
      <c r="C83" s="566" t="s">
        <v>512</v>
      </c>
      <c r="D83" s="559"/>
      <c r="E83" s="559"/>
      <c r="F83" s="559"/>
      <c r="G83" s="305">
        <f>E_elektro!J324</f>
        <v>0</v>
      </c>
    </row>
    <row r="84" spans="1:7" s="293" customFormat="1" ht="5.25" customHeight="1" x14ac:dyDescent="0.25">
      <c r="A84" s="56"/>
      <c r="C84" s="566"/>
      <c r="D84" s="559"/>
      <c r="E84" s="559"/>
      <c r="F84" s="559"/>
      <c r="G84" s="305"/>
    </row>
    <row r="85" spans="1:7" s="293" customFormat="1" ht="16.5" customHeight="1" x14ac:dyDescent="0.25">
      <c r="A85" s="56" t="s">
        <v>21</v>
      </c>
      <c r="C85" s="566" t="s">
        <v>1899</v>
      </c>
      <c r="D85" s="559"/>
      <c r="E85" s="559"/>
      <c r="F85" s="559"/>
      <c r="G85" s="305">
        <f>E_elektro!J325</f>
        <v>0</v>
      </c>
    </row>
    <row r="86" spans="1:7" s="293" customFormat="1" ht="6" customHeight="1" x14ac:dyDescent="0.25">
      <c r="A86" s="56"/>
      <c r="C86" s="566"/>
      <c r="D86" s="559"/>
      <c r="E86" s="559"/>
      <c r="F86" s="559"/>
      <c r="G86" s="305"/>
    </row>
    <row r="87" spans="1:7" s="293" customFormat="1" ht="13.8" x14ac:dyDescent="0.25">
      <c r="A87" s="68"/>
      <c r="C87" s="555" t="s">
        <v>29</v>
      </c>
      <c r="D87" s="556"/>
      <c r="E87" s="556"/>
      <c r="F87" s="556"/>
      <c r="G87" s="557">
        <f>SUM(G71:G85)</f>
        <v>0</v>
      </c>
    </row>
    <row r="88" spans="1:7" s="293" customFormat="1" ht="13.8" x14ac:dyDescent="0.25">
      <c r="A88" s="68"/>
      <c r="C88" s="558"/>
      <c r="D88" s="559"/>
      <c r="E88" s="559"/>
      <c r="F88" s="559"/>
      <c r="G88" s="305"/>
    </row>
    <row r="89" spans="1:7" s="293" customFormat="1" ht="13.8" x14ac:dyDescent="0.25">
      <c r="A89" s="535" t="s">
        <v>1627</v>
      </c>
      <c r="B89" s="536"/>
      <c r="C89" s="537" t="s">
        <v>1628</v>
      </c>
      <c r="D89" s="550"/>
      <c r="E89" s="550"/>
      <c r="F89" s="550"/>
      <c r="G89" s="551"/>
    </row>
    <row r="90" spans="1:7" s="293" customFormat="1" ht="13.8" x14ac:dyDescent="0.25">
      <c r="A90" s="568"/>
      <c r="B90" s="569"/>
      <c r="C90" s="558"/>
      <c r="D90" s="559"/>
      <c r="E90" s="559"/>
      <c r="F90" s="559"/>
      <c r="G90" s="305"/>
    </row>
    <row r="91" spans="1:7" s="293" customFormat="1" ht="13.8" x14ac:dyDescent="0.25">
      <c r="A91" s="568" t="s">
        <v>28</v>
      </c>
      <c r="B91" s="569"/>
      <c r="C91" s="566" t="s">
        <v>1628</v>
      </c>
      <c r="D91" s="559"/>
      <c r="E91" s="559"/>
      <c r="F91" s="559"/>
      <c r="G91" s="305">
        <f>F_rasvjeta!J289</f>
        <v>0</v>
      </c>
    </row>
    <row r="92" spans="1:7" s="293" customFormat="1" ht="6" customHeight="1" x14ac:dyDescent="0.25">
      <c r="A92" s="568"/>
      <c r="B92" s="569"/>
      <c r="C92" s="558"/>
      <c r="D92" s="559"/>
      <c r="E92" s="559"/>
      <c r="F92" s="559"/>
      <c r="G92" s="305"/>
    </row>
    <row r="93" spans="1:7" s="293" customFormat="1" ht="13.8" x14ac:dyDescent="0.25">
      <c r="A93" s="68"/>
      <c r="C93" s="555" t="s">
        <v>29</v>
      </c>
      <c r="D93" s="556"/>
      <c r="E93" s="556"/>
      <c r="F93" s="556"/>
      <c r="G93" s="557">
        <f>SUM(G91)</f>
        <v>0</v>
      </c>
    </row>
    <row r="94" spans="1:7" s="293" customFormat="1" ht="13.8" x14ac:dyDescent="0.25">
      <c r="A94" s="68"/>
      <c r="C94" s="558"/>
      <c r="D94" s="559"/>
      <c r="E94" s="559"/>
      <c r="F94" s="559"/>
      <c r="G94" s="305"/>
    </row>
    <row r="95" spans="1:7" s="293" customFormat="1" ht="13.8" x14ac:dyDescent="0.25">
      <c r="A95" s="535" t="s">
        <v>1629</v>
      </c>
      <c r="B95" s="536"/>
      <c r="C95" s="537" t="s">
        <v>1630</v>
      </c>
      <c r="D95" s="550"/>
      <c r="E95" s="550"/>
      <c r="F95" s="550"/>
      <c r="G95" s="551"/>
    </row>
    <row r="96" spans="1:7" s="293" customFormat="1" ht="13.8" x14ac:dyDescent="0.25">
      <c r="A96" s="568"/>
      <c r="B96" s="569"/>
      <c r="C96" s="558"/>
      <c r="D96" s="559"/>
      <c r="E96" s="559"/>
      <c r="F96" s="559"/>
      <c r="G96" s="305"/>
    </row>
    <row r="97" spans="1:7" s="293" customFormat="1" ht="15.75" customHeight="1" x14ac:dyDescent="0.25">
      <c r="A97" s="56" t="s">
        <v>28</v>
      </c>
      <c r="C97" s="570" t="s">
        <v>1631</v>
      </c>
      <c r="D97" s="559"/>
      <c r="E97" s="559"/>
      <c r="F97" s="559"/>
      <c r="G97" s="305">
        <f>G_strojarstvo!F1755</f>
        <v>0</v>
      </c>
    </row>
    <row r="98" spans="1:7" s="293" customFormat="1" ht="6" customHeight="1" x14ac:dyDescent="0.25">
      <c r="A98" s="56"/>
      <c r="C98" s="558"/>
      <c r="D98" s="559"/>
      <c r="E98" s="559"/>
      <c r="F98" s="559"/>
      <c r="G98" s="305"/>
    </row>
    <row r="99" spans="1:7" s="293" customFormat="1" ht="13.8" x14ac:dyDescent="0.25">
      <c r="A99" s="56" t="s">
        <v>30</v>
      </c>
      <c r="C99" s="570" t="s">
        <v>1632</v>
      </c>
      <c r="D99" s="559"/>
      <c r="E99" s="559"/>
      <c r="F99" s="559"/>
      <c r="G99" s="305">
        <f>G_strojarstvo!F1756</f>
        <v>0</v>
      </c>
    </row>
    <row r="100" spans="1:7" s="293" customFormat="1" ht="6" customHeight="1" x14ac:dyDescent="0.25">
      <c r="A100" s="56"/>
      <c r="C100" s="558"/>
      <c r="D100" s="559"/>
      <c r="E100" s="559"/>
      <c r="F100" s="559"/>
      <c r="G100" s="305"/>
    </row>
    <row r="101" spans="1:7" s="293" customFormat="1" ht="13.8" x14ac:dyDescent="0.25">
      <c r="A101" s="56" t="s">
        <v>32</v>
      </c>
      <c r="C101" s="570" t="s">
        <v>1633</v>
      </c>
      <c r="D101" s="559"/>
      <c r="E101" s="559"/>
      <c r="F101" s="559"/>
      <c r="G101" s="305">
        <f>G_strojarstvo!F1757</f>
        <v>0</v>
      </c>
    </row>
    <row r="102" spans="1:7" s="293" customFormat="1" ht="6.75" customHeight="1" x14ac:dyDescent="0.25">
      <c r="A102" s="56"/>
      <c r="C102" s="566"/>
      <c r="D102" s="559"/>
      <c r="E102" s="559"/>
      <c r="F102" s="559"/>
      <c r="G102" s="305"/>
    </row>
    <row r="103" spans="1:7" s="293" customFormat="1" ht="13.8" x14ac:dyDescent="0.25">
      <c r="A103" s="56" t="s">
        <v>5</v>
      </c>
      <c r="C103" s="570" t="s">
        <v>26</v>
      </c>
      <c r="D103" s="559"/>
      <c r="E103" s="559"/>
      <c r="F103" s="559"/>
      <c r="G103" s="305">
        <f>G_strojarstvo!F1758</f>
        <v>0</v>
      </c>
    </row>
    <row r="104" spans="1:7" s="293" customFormat="1" ht="4.5" customHeight="1" x14ac:dyDescent="0.25">
      <c r="A104" s="56"/>
      <c r="C104" s="566"/>
      <c r="D104" s="559"/>
      <c r="E104" s="559"/>
      <c r="F104" s="559"/>
      <c r="G104" s="305"/>
    </row>
    <row r="105" spans="1:7" s="293" customFormat="1" ht="13.8" x14ac:dyDescent="0.25">
      <c r="A105" s="56" t="s">
        <v>23</v>
      </c>
      <c r="C105" s="570" t="s">
        <v>1634</v>
      </c>
      <c r="D105" s="559"/>
      <c r="E105" s="559"/>
      <c r="F105" s="559"/>
      <c r="G105" s="305">
        <f>G_strojarstvo!F1759</f>
        <v>0</v>
      </c>
    </row>
    <row r="106" spans="1:7" s="293" customFormat="1" ht="4.5" customHeight="1" x14ac:dyDescent="0.25">
      <c r="A106" s="68"/>
      <c r="C106" s="558"/>
      <c r="D106" s="559"/>
      <c r="E106" s="559"/>
      <c r="F106" s="559"/>
      <c r="G106" s="305"/>
    </row>
    <row r="107" spans="1:7" s="293" customFormat="1" ht="13.8" x14ac:dyDescent="0.25">
      <c r="A107" s="68"/>
      <c r="C107" s="555" t="s">
        <v>29</v>
      </c>
      <c r="D107" s="556"/>
      <c r="E107" s="556"/>
      <c r="F107" s="556"/>
      <c r="G107" s="557">
        <f>SUM(G97:G105)</f>
        <v>0</v>
      </c>
    </row>
    <row r="108" spans="1:7" s="293" customFormat="1" ht="13.8" x14ac:dyDescent="0.25">
      <c r="A108" s="68"/>
      <c r="C108" s="558"/>
      <c r="D108" s="559"/>
      <c r="E108" s="559"/>
      <c r="F108" s="559"/>
      <c r="G108" s="305"/>
    </row>
    <row r="109" spans="1:7" s="293" customFormat="1" ht="13.8" x14ac:dyDescent="0.25">
      <c r="A109" s="535" t="s">
        <v>1635</v>
      </c>
      <c r="B109" s="536"/>
      <c r="C109" s="537" t="s">
        <v>1636</v>
      </c>
      <c r="D109" s="550"/>
      <c r="E109" s="550"/>
      <c r="F109" s="550"/>
      <c r="G109" s="551"/>
    </row>
    <row r="110" spans="1:7" s="293" customFormat="1" ht="13.8" x14ac:dyDescent="0.25">
      <c r="A110" s="568"/>
      <c r="B110" s="569"/>
      <c r="C110" s="558"/>
      <c r="D110" s="559"/>
      <c r="E110" s="559"/>
      <c r="F110" s="559"/>
      <c r="G110" s="305"/>
    </row>
    <row r="111" spans="1:7" s="293" customFormat="1" ht="13.8" x14ac:dyDescent="0.25">
      <c r="A111" s="568" t="s">
        <v>28</v>
      </c>
      <c r="B111" s="569"/>
      <c r="C111" s="566" t="s">
        <v>1637</v>
      </c>
      <c r="D111" s="559"/>
      <c r="E111" s="559"/>
      <c r="F111" s="559"/>
      <c r="G111" s="305">
        <f>H_kuhinja!G440</f>
        <v>0</v>
      </c>
    </row>
    <row r="112" spans="1:7" s="293" customFormat="1" ht="6" customHeight="1" x14ac:dyDescent="0.25">
      <c r="A112" s="568"/>
      <c r="B112" s="569"/>
      <c r="C112" s="558"/>
      <c r="D112" s="559"/>
      <c r="E112" s="559"/>
      <c r="F112" s="559"/>
      <c r="G112" s="305"/>
    </row>
    <row r="113" spans="1:7" s="293" customFormat="1" ht="13.8" x14ac:dyDescent="0.25">
      <c r="A113" s="68"/>
      <c r="C113" s="555" t="s">
        <v>29</v>
      </c>
      <c r="D113" s="556"/>
      <c r="E113" s="556"/>
      <c r="F113" s="556"/>
      <c r="G113" s="557">
        <f>SUM(G111)</f>
        <v>0</v>
      </c>
    </row>
    <row r="114" spans="1:7" s="293" customFormat="1" ht="13.8" x14ac:dyDescent="0.25">
      <c r="A114" s="68"/>
      <c r="C114" s="558"/>
      <c r="D114" s="559"/>
      <c r="E114" s="559"/>
      <c r="F114" s="559"/>
      <c r="G114" s="305"/>
    </row>
    <row r="115" spans="1:7" s="293" customFormat="1" thickBot="1" x14ac:dyDescent="0.3">
      <c r="A115" s="68"/>
      <c r="C115" s="558"/>
      <c r="D115" s="559"/>
      <c r="E115" s="559"/>
      <c r="F115" s="559"/>
      <c r="G115" s="305"/>
    </row>
    <row r="116" spans="1:7" s="293" customFormat="1" thickBot="1" x14ac:dyDescent="0.3">
      <c r="A116" s="785"/>
      <c r="B116" s="787"/>
      <c r="C116" s="808" t="s">
        <v>130</v>
      </c>
      <c r="D116" s="809"/>
      <c r="E116" s="809"/>
      <c r="F116" s="809"/>
      <c r="G116" s="810"/>
    </row>
    <row r="117" spans="1:7" s="293" customFormat="1" ht="13.8" x14ac:dyDescent="0.25">
      <c r="A117" s="568"/>
      <c r="B117" s="569"/>
      <c r="C117" s="558"/>
      <c r="D117" s="559"/>
      <c r="E117" s="559"/>
      <c r="F117" s="559"/>
      <c r="G117" s="305"/>
    </row>
    <row r="118" spans="1:7" s="109" customFormat="1" ht="13.8" x14ac:dyDescent="0.25">
      <c r="A118" s="560" t="str">
        <f>A3</f>
        <v>A</v>
      </c>
      <c r="B118" s="561"/>
      <c r="C118" s="562" t="str">
        <f>C3</f>
        <v>GRAĐEVINSKI RADOVI</v>
      </c>
      <c r="D118" s="563"/>
      <c r="E118" s="563"/>
      <c r="F118" s="563"/>
      <c r="G118" s="564">
        <f>G23</f>
        <v>0</v>
      </c>
    </row>
    <row r="119" spans="1:7" s="532" customFormat="1" ht="5.0999999999999996" customHeight="1" x14ac:dyDescent="0.3">
      <c r="A119" s="531"/>
      <c r="C119" s="540"/>
      <c r="D119" s="540"/>
      <c r="E119" s="540"/>
      <c r="F119" s="540"/>
      <c r="G119" s="544"/>
    </row>
    <row r="120" spans="1:7" s="109" customFormat="1" ht="13.8" x14ac:dyDescent="0.25">
      <c r="A120" s="560" t="str">
        <f>A25</f>
        <v>B</v>
      </c>
      <c r="B120" s="561"/>
      <c r="C120" s="562" t="str">
        <f>C25</f>
        <v>OBRTNIČKI RADOVI</v>
      </c>
      <c r="D120" s="563"/>
      <c r="E120" s="563"/>
      <c r="F120" s="563"/>
      <c r="G120" s="564">
        <f>G43</f>
        <v>0</v>
      </c>
    </row>
    <row r="121" spans="1:7" s="109" customFormat="1" ht="6" customHeight="1" x14ac:dyDescent="0.25">
      <c r="A121" s="560"/>
      <c r="B121" s="561"/>
      <c r="C121" s="562"/>
      <c r="D121" s="563"/>
      <c r="E121" s="563"/>
      <c r="F121" s="563"/>
      <c r="G121" s="564"/>
    </row>
    <row r="122" spans="1:7" s="109" customFormat="1" ht="13.8" x14ac:dyDescent="0.25">
      <c r="A122" s="560" t="s">
        <v>1621</v>
      </c>
      <c r="B122" s="561"/>
      <c r="C122" s="562" t="s">
        <v>219</v>
      </c>
      <c r="D122" s="563"/>
      <c r="E122" s="563"/>
      <c r="F122" s="563"/>
      <c r="G122" s="564">
        <f>G53</f>
        <v>0</v>
      </c>
    </row>
    <row r="123" spans="1:7" s="109" customFormat="1" ht="5.25" customHeight="1" x14ac:dyDescent="0.25">
      <c r="A123" s="560"/>
      <c r="B123" s="561"/>
      <c r="C123" s="562"/>
      <c r="D123" s="563"/>
      <c r="E123" s="563"/>
      <c r="F123" s="563"/>
      <c r="G123" s="564"/>
    </row>
    <row r="124" spans="1:7" s="109" customFormat="1" ht="13.8" x14ac:dyDescent="0.25">
      <c r="A124" s="560" t="s">
        <v>220</v>
      </c>
      <c r="B124" s="561"/>
      <c r="C124" s="562" t="s">
        <v>1623</v>
      </c>
      <c r="D124" s="563"/>
      <c r="E124" s="563"/>
      <c r="F124" s="563"/>
      <c r="G124" s="564">
        <f>G67</f>
        <v>0</v>
      </c>
    </row>
    <row r="125" spans="1:7" s="109" customFormat="1" ht="5.25" customHeight="1" x14ac:dyDescent="0.25">
      <c r="A125" s="560"/>
      <c r="B125" s="561"/>
      <c r="C125" s="562"/>
      <c r="D125" s="563"/>
      <c r="E125" s="563"/>
      <c r="F125" s="563"/>
      <c r="G125" s="564"/>
    </row>
    <row r="126" spans="1:7" s="109" customFormat="1" ht="13.8" x14ac:dyDescent="0.25">
      <c r="A126" s="560" t="s">
        <v>1624</v>
      </c>
      <c r="B126" s="561"/>
      <c r="C126" s="562" t="s">
        <v>1625</v>
      </c>
      <c r="D126" s="563"/>
      <c r="E126" s="563"/>
      <c r="F126" s="563"/>
      <c r="G126" s="564">
        <f>G87</f>
        <v>0</v>
      </c>
    </row>
    <row r="127" spans="1:7" s="109" customFormat="1" ht="4.5" customHeight="1" x14ac:dyDescent="0.25">
      <c r="A127" s="560"/>
      <c r="B127" s="561"/>
      <c r="C127" s="562"/>
      <c r="D127" s="563"/>
      <c r="E127" s="563"/>
      <c r="F127" s="563"/>
      <c r="G127" s="564"/>
    </row>
    <row r="128" spans="1:7" s="109" customFormat="1" ht="13.8" x14ac:dyDescent="0.25">
      <c r="A128" s="560" t="s">
        <v>1627</v>
      </c>
      <c r="B128" s="561"/>
      <c r="C128" s="562" t="s">
        <v>1628</v>
      </c>
      <c r="D128" s="563"/>
      <c r="E128" s="563"/>
      <c r="F128" s="563"/>
      <c r="G128" s="564">
        <f>G93</f>
        <v>0</v>
      </c>
    </row>
    <row r="129" spans="1:8" s="109" customFormat="1" ht="4.5" customHeight="1" x14ac:dyDescent="0.25">
      <c r="A129" s="560"/>
      <c r="B129" s="561"/>
      <c r="C129" s="562"/>
      <c r="D129" s="563"/>
      <c r="E129" s="563"/>
      <c r="F129" s="563"/>
      <c r="G129" s="564"/>
    </row>
    <row r="130" spans="1:8" s="109" customFormat="1" ht="13.8" x14ac:dyDescent="0.25">
      <c r="A130" s="560" t="s">
        <v>1629</v>
      </c>
      <c r="B130" s="561"/>
      <c r="C130" s="562" t="s">
        <v>1630</v>
      </c>
      <c r="D130" s="563"/>
      <c r="E130" s="563"/>
      <c r="F130" s="563"/>
      <c r="G130" s="564">
        <f>G107</f>
        <v>0</v>
      </c>
    </row>
    <row r="131" spans="1:8" s="109" customFormat="1" ht="3.75" customHeight="1" x14ac:dyDescent="0.25">
      <c r="A131" s="560"/>
      <c r="B131" s="561"/>
      <c r="C131" s="562"/>
      <c r="D131" s="563"/>
      <c r="E131" s="563"/>
      <c r="F131" s="563"/>
      <c r="G131" s="564"/>
    </row>
    <row r="132" spans="1:8" s="109" customFormat="1" ht="13.8" x14ac:dyDescent="0.25">
      <c r="A132" s="560" t="s">
        <v>1635</v>
      </c>
      <c r="B132" s="561"/>
      <c r="C132" s="562" t="s">
        <v>1636</v>
      </c>
      <c r="D132" s="563"/>
      <c r="E132" s="563"/>
      <c r="F132" s="563"/>
      <c r="G132" s="564">
        <f>G113</f>
        <v>0</v>
      </c>
    </row>
    <row r="133" spans="1:8" s="849" customFormat="1" ht="5.0999999999999996" customHeight="1" x14ac:dyDescent="0.3">
      <c r="A133" s="848"/>
      <c r="C133" s="850"/>
      <c r="D133" s="850"/>
      <c r="E133" s="850"/>
      <c r="F133" s="850"/>
      <c r="G133" s="851"/>
    </row>
    <row r="134" spans="1:8" s="849" customFormat="1" ht="5.0999999999999996" customHeight="1" thickBot="1" x14ac:dyDescent="0.35">
      <c r="A134" s="854"/>
      <c r="B134" s="855"/>
      <c r="C134" s="856"/>
      <c r="D134" s="857"/>
      <c r="E134" s="857"/>
      <c r="F134" s="857"/>
      <c r="G134" s="858"/>
    </row>
    <row r="135" spans="1:8" s="849" customFormat="1" ht="10.8" thickTop="1" x14ac:dyDescent="0.3">
      <c r="A135" s="848"/>
      <c r="B135" s="852"/>
      <c r="G135" s="853"/>
    </row>
    <row r="136" spans="1:8" s="109" customFormat="1" ht="13.8" x14ac:dyDescent="0.25">
      <c r="A136" s="56"/>
      <c r="C136" s="264" t="s">
        <v>130</v>
      </c>
      <c r="D136" s="563"/>
      <c r="E136" s="563"/>
      <c r="F136" s="563"/>
      <c r="G136" s="305">
        <f>SUM(G118:G135)</f>
        <v>0</v>
      </c>
      <c r="H136" s="565"/>
    </row>
    <row r="137" spans="1:8" x14ac:dyDescent="0.3">
      <c r="G137" s="26"/>
    </row>
    <row r="138" spans="1:8" x14ac:dyDescent="0.3">
      <c r="G138" s="27"/>
    </row>
    <row r="139" spans="1:8" x14ac:dyDescent="0.3">
      <c r="G139" s="28"/>
    </row>
    <row r="140" spans="1:8" x14ac:dyDescent="0.3">
      <c r="G140" s="30"/>
    </row>
    <row r="141" spans="1:8" x14ac:dyDescent="0.3">
      <c r="G141" s="28"/>
    </row>
    <row r="200" spans="2:2" ht="85.5" customHeight="1" x14ac:dyDescent="0.3"/>
    <row r="206" spans="2:2" ht="123" customHeight="1" x14ac:dyDescent="0.3"/>
    <row r="207" spans="2:2" ht="160.5" customHeight="1" x14ac:dyDescent="0.3">
      <c r="B207" s="29"/>
    </row>
  </sheetData>
  <autoFilter ref="C1:C157" xr:uid="{00000000-0009-0000-0000-000004000000}"/>
  <pageMargins left="0.98425196850393704" right="0.70866141732283472" top="0.98425196850393704" bottom="0.98425196850393704" header="0.39370078740157483" footer="0.39370078740157483"/>
  <pageSetup paperSize="9" scale="83" orientation="portrait" r:id="rId1"/>
  <headerFooter>
    <oddHeader>&amp;L&amp;"Calibri,Regular"&amp;8MARCONICO d.o.o.
Rova 34
51 511 Malinska&amp;C&amp;"Calibri,Regular"&amp;9Rekonstrukcija ugostiteljskog objekta "Plava terasa"&amp;R&amp;"Calibri,Regular"&amp;8Hoteli Njivice d.o.o.
Primorska cesta 30
51 512 Njivice</oddHeader>
    <oddFooter>&amp;L&amp;"Calibri,Regular"&amp;8Broj projekta: 21/19_A&amp;C&amp;"Calibri,Regular"&amp;8studeni 2020.&amp;R&amp;"Calibri,Regular"&amp;8str. &amp;P / &amp;N</oddFooter>
  </headerFooter>
  <rowBreaks count="2" manualBreakCount="2">
    <brk id="67" max="7" man="1"/>
    <brk id="114"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2:T183"/>
  <sheetViews>
    <sheetView view="pageBreakPreview" zoomScaleSheetLayoutView="100" workbookViewId="0">
      <selection activeCell="G10" sqref="G10"/>
    </sheetView>
  </sheetViews>
  <sheetFormatPr defaultColWidth="8.88671875" defaultRowHeight="13.8" x14ac:dyDescent="0.3"/>
  <cols>
    <col min="1" max="1" width="3" style="2" customWidth="1"/>
    <col min="2" max="2" width="86.109375" style="2" customWidth="1"/>
    <col min="3" max="3" width="8.33203125" style="2" customWidth="1"/>
    <col min="4" max="16384" width="8.88671875" style="2"/>
  </cols>
  <sheetData>
    <row r="2" spans="2:2" ht="14.4" thickBot="1" x14ac:dyDescent="0.35"/>
    <row r="3" spans="2:2" ht="14.4" thickBot="1" x14ac:dyDescent="0.35">
      <c r="B3" s="3" t="s">
        <v>40</v>
      </c>
    </row>
    <row r="4" spans="2:2" ht="41.4" x14ac:dyDescent="0.3">
      <c r="B4" s="4" t="s">
        <v>41</v>
      </c>
    </row>
    <row r="5" spans="2:2" ht="41.4" x14ac:dyDescent="0.3">
      <c r="B5" s="4" t="s">
        <v>42</v>
      </c>
    </row>
    <row r="6" spans="2:2" ht="27.6" x14ac:dyDescent="0.3">
      <c r="B6" s="4" t="s">
        <v>43</v>
      </c>
    </row>
    <row r="7" spans="2:2" ht="27.6" x14ac:dyDescent="0.3">
      <c r="B7" s="5" t="s">
        <v>44</v>
      </c>
    </row>
    <row r="8" spans="2:2" ht="69" x14ac:dyDescent="0.3">
      <c r="B8" s="4" t="s">
        <v>45</v>
      </c>
    </row>
    <row r="9" spans="2:2" x14ac:dyDescent="0.3">
      <c r="B9" s="4"/>
    </row>
    <row r="10" spans="2:2" ht="132.75" customHeight="1" x14ac:dyDescent="0.3">
      <c r="B10" s="4"/>
    </row>
    <row r="11" spans="2:2" ht="122.4" customHeight="1" x14ac:dyDescent="0.3">
      <c r="B11" s="4"/>
    </row>
    <row r="12" spans="2:2" ht="132" customHeight="1" x14ac:dyDescent="0.3">
      <c r="B12" s="4"/>
    </row>
    <row r="13" spans="2:2" ht="84.75" customHeight="1" x14ac:dyDescent="0.3">
      <c r="B13" s="4"/>
    </row>
    <row r="14" spans="2:2" ht="328.5" customHeight="1" x14ac:dyDescent="0.3">
      <c r="B14" s="4"/>
    </row>
    <row r="15" spans="2:2" x14ac:dyDescent="0.3">
      <c r="B15" s="4"/>
    </row>
    <row r="16" spans="2:2" ht="14.4" thickBot="1" x14ac:dyDescent="0.35">
      <c r="B16" s="4"/>
    </row>
    <row r="17" spans="2:2" ht="14.4" thickBot="1" x14ac:dyDescent="0.35">
      <c r="B17" s="3" t="s">
        <v>11</v>
      </c>
    </row>
    <row r="19" spans="2:2" ht="27.6" x14ac:dyDescent="0.3">
      <c r="B19" s="4" t="s">
        <v>46</v>
      </c>
    </row>
    <row r="20" spans="2:2" x14ac:dyDescent="0.3">
      <c r="B20" s="4" t="s">
        <v>47</v>
      </c>
    </row>
    <row r="21" spans="2:2" ht="27.6" x14ac:dyDescent="0.3">
      <c r="B21" s="4" t="s">
        <v>48</v>
      </c>
    </row>
    <row r="22" spans="2:2" ht="41.4" x14ac:dyDescent="0.3">
      <c r="B22" s="4" t="s">
        <v>49</v>
      </c>
    </row>
    <row r="23" spans="2:2" ht="41.4" x14ac:dyDescent="0.3">
      <c r="B23" s="4" t="s">
        <v>50</v>
      </c>
    </row>
    <row r="24" spans="2:2" ht="27.6" x14ac:dyDescent="0.3">
      <c r="B24" s="4" t="s">
        <v>51</v>
      </c>
    </row>
    <row r="25" spans="2:2" ht="27.6" x14ac:dyDescent="0.3">
      <c r="B25" s="4" t="s">
        <v>52</v>
      </c>
    </row>
    <row r="26" spans="2:2" x14ac:dyDescent="0.3">
      <c r="B26" s="4" t="s">
        <v>53</v>
      </c>
    </row>
    <row r="27" spans="2:2" ht="55.2" x14ac:dyDescent="0.3">
      <c r="B27" s="4" t="s">
        <v>149</v>
      </c>
    </row>
    <row r="28" spans="2:2" ht="55.2" x14ac:dyDescent="0.3">
      <c r="B28" s="4" t="s">
        <v>54</v>
      </c>
    </row>
    <row r="29" spans="2:2" ht="41.4" x14ac:dyDescent="0.3">
      <c r="B29" s="4" t="s">
        <v>55</v>
      </c>
    </row>
    <row r="30" spans="2:2" x14ac:dyDescent="0.3">
      <c r="B30" s="4" t="s">
        <v>135</v>
      </c>
    </row>
    <row r="31" spans="2:2" ht="41.4" x14ac:dyDescent="0.3">
      <c r="B31" s="4" t="s">
        <v>56</v>
      </c>
    </row>
    <row r="32" spans="2:2" ht="66.75" customHeight="1" x14ac:dyDescent="0.3">
      <c r="B32" s="4"/>
    </row>
    <row r="33" spans="2:2" ht="66.75" customHeight="1" x14ac:dyDescent="0.3">
      <c r="B33" s="4"/>
    </row>
    <row r="34" spans="2:2" ht="55.5" customHeight="1" x14ac:dyDescent="0.3">
      <c r="B34" s="4"/>
    </row>
    <row r="35" spans="2:2" x14ac:dyDescent="0.3">
      <c r="B35" s="4"/>
    </row>
    <row r="36" spans="2:2" ht="14.4" thickBot="1" x14ac:dyDescent="0.35"/>
    <row r="37" spans="2:2" ht="14.4" thickBot="1" x14ac:dyDescent="0.35">
      <c r="B37" s="3" t="s">
        <v>57</v>
      </c>
    </row>
    <row r="39" spans="2:2" ht="27.6" x14ac:dyDescent="0.3">
      <c r="B39" s="4" t="s">
        <v>58</v>
      </c>
    </row>
    <row r="40" spans="2:2" ht="27.6" x14ac:dyDescent="0.3">
      <c r="B40" s="4" t="s">
        <v>59</v>
      </c>
    </row>
    <row r="41" spans="2:2" ht="41.4" x14ac:dyDescent="0.3">
      <c r="B41" s="4" t="s">
        <v>60</v>
      </c>
    </row>
    <row r="42" spans="2:2" x14ac:dyDescent="0.3">
      <c r="B42" s="4" t="s">
        <v>61</v>
      </c>
    </row>
    <row r="43" spans="2:2" x14ac:dyDescent="0.3">
      <c r="B43" s="4" t="s">
        <v>62</v>
      </c>
    </row>
    <row r="44" spans="2:2" ht="41.4" x14ac:dyDescent="0.3">
      <c r="B44" s="4" t="s">
        <v>63</v>
      </c>
    </row>
    <row r="45" spans="2:2" ht="41.4" x14ac:dyDescent="0.3">
      <c r="B45" s="4" t="s">
        <v>64</v>
      </c>
    </row>
    <row r="46" spans="2:2" ht="27.6" x14ac:dyDescent="0.3">
      <c r="B46" s="4" t="s">
        <v>65</v>
      </c>
    </row>
    <row r="47" spans="2:2" ht="27.6" x14ac:dyDescent="0.3">
      <c r="B47" s="4" t="s">
        <v>66</v>
      </c>
    </row>
    <row r="48" spans="2:2" ht="27.6" x14ac:dyDescent="0.3">
      <c r="B48" s="4" t="s">
        <v>67</v>
      </c>
    </row>
    <row r="49" spans="2:20" ht="41.25" customHeight="1" x14ac:dyDescent="0.3">
      <c r="B49" s="4" t="s">
        <v>68</v>
      </c>
    </row>
    <row r="50" spans="2:20" ht="27.6" x14ac:dyDescent="0.3">
      <c r="B50" s="4" t="s">
        <v>69</v>
      </c>
    </row>
    <row r="51" spans="2:20" ht="27.6" x14ac:dyDescent="0.3">
      <c r="B51" s="4" t="s">
        <v>70</v>
      </c>
    </row>
    <row r="52" spans="2:20" ht="41.4" x14ac:dyDescent="0.3">
      <c r="B52" s="4" t="s">
        <v>71</v>
      </c>
    </row>
    <row r="53" spans="2:20" ht="41.4" x14ac:dyDescent="0.3">
      <c r="B53" s="4" t="s">
        <v>72</v>
      </c>
    </row>
    <row r="54" spans="2:20" x14ac:dyDescent="0.3">
      <c r="B54" s="4" t="s">
        <v>73</v>
      </c>
    </row>
    <row r="55" spans="2:20" x14ac:dyDescent="0.3">
      <c r="B55" s="4" t="s">
        <v>74</v>
      </c>
    </row>
    <row r="56" spans="2:20" x14ac:dyDescent="0.3">
      <c r="B56" s="4" t="s">
        <v>75</v>
      </c>
    </row>
    <row r="57" spans="2:20" x14ac:dyDescent="0.3">
      <c r="B57" s="4" t="s">
        <v>76</v>
      </c>
    </row>
    <row r="58" spans="2:20" x14ac:dyDescent="0.3">
      <c r="B58" s="4" t="s">
        <v>77</v>
      </c>
    </row>
    <row r="59" spans="2:20" x14ac:dyDescent="0.3">
      <c r="B59" s="6" t="s">
        <v>137</v>
      </c>
    </row>
    <row r="60" spans="2:20" x14ac:dyDescent="0.3">
      <c r="B60" s="6" t="s">
        <v>138</v>
      </c>
      <c r="T60" s="6"/>
    </row>
    <row r="61" spans="2:20" ht="27.6" x14ac:dyDescent="0.3">
      <c r="B61" s="7" t="s">
        <v>139</v>
      </c>
      <c r="T61" s="6"/>
    </row>
    <row r="62" spans="2:20" x14ac:dyDescent="0.3">
      <c r="B62" s="7" t="s">
        <v>140</v>
      </c>
      <c r="T62" s="6"/>
    </row>
    <row r="63" spans="2:20" x14ac:dyDescent="0.3">
      <c r="B63" s="6" t="s">
        <v>141</v>
      </c>
      <c r="T63" s="6"/>
    </row>
    <row r="64" spans="2:20" x14ac:dyDescent="0.3">
      <c r="B64" s="6" t="s">
        <v>142</v>
      </c>
      <c r="T64" s="6"/>
    </row>
    <row r="65" spans="2:20" x14ac:dyDescent="0.3">
      <c r="B65" s="6" t="s">
        <v>143</v>
      </c>
      <c r="T65" s="6"/>
    </row>
    <row r="66" spans="2:20" x14ac:dyDescent="0.3">
      <c r="B66" s="6" t="s">
        <v>144</v>
      </c>
      <c r="T66" s="6"/>
    </row>
    <row r="67" spans="2:20" x14ac:dyDescent="0.3">
      <c r="B67" s="6" t="s">
        <v>145</v>
      </c>
      <c r="T67" s="6"/>
    </row>
    <row r="68" spans="2:20" x14ac:dyDescent="0.3">
      <c r="B68" s="6" t="s">
        <v>146</v>
      </c>
      <c r="T68" s="6"/>
    </row>
    <row r="69" spans="2:20" x14ac:dyDescent="0.3">
      <c r="B69" s="6" t="s">
        <v>147</v>
      </c>
      <c r="T69" s="6"/>
    </row>
    <row r="70" spans="2:20" x14ac:dyDescent="0.3">
      <c r="B70" s="6" t="s">
        <v>148</v>
      </c>
    </row>
    <row r="71" spans="2:20" x14ac:dyDescent="0.3">
      <c r="B71" s="6"/>
    </row>
    <row r="72" spans="2:20" x14ac:dyDescent="0.3">
      <c r="B72" s="6"/>
    </row>
    <row r="73" spans="2:20" ht="14.4" thickBot="1" x14ac:dyDescent="0.35"/>
    <row r="74" spans="2:20" ht="14.4" thickBot="1" x14ac:dyDescent="0.35">
      <c r="B74" s="3" t="s">
        <v>24</v>
      </c>
    </row>
    <row r="76" spans="2:20" ht="27.6" x14ac:dyDescent="0.3">
      <c r="B76" s="4" t="s">
        <v>150</v>
      </c>
    </row>
    <row r="77" spans="2:20" x14ac:dyDescent="0.3">
      <c r="B77" s="4" t="s">
        <v>78</v>
      </c>
    </row>
    <row r="78" spans="2:20" x14ac:dyDescent="0.3">
      <c r="B78" s="4" t="s">
        <v>79</v>
      </c>
    </row>
    <row r="79" spans="2:20" x14ac:dyDescent="0.3">
      <c r="B79" s="8" t="s">
        <v>80</v>
      </c>
    </row>
    <row r="80" spans="2:20" x14ac:dyDescent="0.3">
      <c r="B80" s="8" t="s">
        <v>81</v>
      </c>
    </row>
    <row r="81" spans="2:2" x14ac:dyDescent="0.3">
      <c r="B81" s="8" t="s">
        <v>82</v>
      </c>
    </row>
    <row r="82" spans="2:2" ht="27.6" x14ac:dyDescent="0.3">
      <c r="B82" s="4" t="s">
        <v>83</v>
      </c>
    </row>
    <row r="83" spans="2:2" ht="54.75" customHeight="1" x14ac:dyDescent="0.3">
      <c r="B83" s="4"/>
    </row>
    <row r="84" spans="2:2" ht="54.75" customHeight="1" x14ac:dyDescent="0.3">
      <c r="B84" s="4"/>
    </row>
    <row r="85" spans="2:2" ht="54.75" customHeight="1" x14ac:dyDescent="0.3">
      <c r="B85" s="4"/>
    </row>
    <row r="86" spans="2:2" ht="54.75" customHeight="1" x14ac:dyDescent="0.3">
      <c r="B86" s="4"/>
    </row>
    <row r="87" spans="2:2" ht="54.75" customHeight="1" x14ac:dyDescent="0.3">
      <c r="B87" s="4"/>
    </row>
    <row r="89" spans="2:2" ht="14.4" thickBot="1" x14ac:dyDescent="0.35"/>
    <row r="90" spans="2:2" ht="14.4" thickBot="1" x14ac:dyDescent="0.35">
      <c r="B90" s="3" t="s">
        <v>19</v>
      </c>
    </row>
    <row r="92" spans="2:2" x14ac:dyDescent="0.3">
      <c r="B92" s="4" t="s">
        <v>84</v>
      </c>
    </row>
    <row r="93" spans="2:2" ht="41.4" x14ac:dyDescent="0.3">
      <c r="B93" s="4" t="s">
        <v>85</v>
      </c>
    </row>
    <row r="94" spans="2:2" ht="41.4" x14ac:dyDescent="0.3">
      <c r="B94" s="4" t="s">
        <v>86</v>
      </c>
    </row>
    <row r="95" spans="2:2" x14ac:dyDescent="0.3">
      <c r="B95" s="4" t="s">
        <v>87</v>
      </c>
    </row>
    <row r="96" spans="2:2" ht="27.6" x14ac:dyDescent="0.3">
      <c r="B96" s="4" t="s">
        <v>88</v>
      </c>
    </row>
    <row r="97" spans="2:2" x14ac:dyDescent="0.3">
      <c r="B97" s="4"/>
    </row>
    <row r="98" spans="2:2" x14ac:dyDescent="0.3">
      <c r="B98" s="8" t="s">
        <v>89</v>
      </c>
    </row>
    <row r="99" spans="2:2" x14ac:dyDescent="0.3">
      <c r="B99" s="8" t="s">
        <v>90</v>
      </c>
    </row>
    <row r="100" spans="2:2" x14ac:dyDescent="0.3">
      <c r="B100" s="8" t="s">
        <v>91</v>
      </c>
    </row>
    <row r="101" spans="2:2" x14ac:dyDescent="0.3">
      <c r="B101" s="8" t="s">
        <v>92</v>
      </c>
    </row>
    <row r="102" spans="2:2" ht="9" customHeight="1" x14ac:dyDescent="0.3">
      <c r="B102" s="8"/>
    </row>
    <row r="103" spans="2:2" ht="155.4" customHeight="1" x14ac:dyDescent="0.3">
      <c r="B103" s="8"/>
    </row>
    <row r="104" spans="2:2" ht="100.5" customHeight="1" x14ac:dyDescent="0.3">
      <c r="B104" s="8"/>
    </row>
    <row r="105" spans="2:2" ht="105" customHeight="1" x14ac:dyDescent="0.3">
      <c r="B105" s="4"/>
    </row>
    <row r="106" spans="2:2" x14ac:dyDescent="0.3">
      <c r="B106" s="4"/>
    </row>
    <row r="108" spans="2:2" ht="14.4" thickBot="1" x14ac:dyDescent="0.35"/>
    <row r="109" spans="2:2" ht="14.4" thickBot="1" x14ac:dyDescent="0.35">
      <c r="B109" s="3" t="s">
        <v>13</v>
      </c>
    </row>
    <row r="111" spans="2:2" ht="27.6" x14ac:dyDescent="0.3">
      <c r="B111" s="4" t="s">
        <v>93</v>
      </c>
    </row>
    <row r="112" spans="2:2" ht="41.4" x14ac:dyDescent="0.3">
      <c r="B112" s="4" t="s">
        <v>94</v>
      </c>
    </row>
    <row r="113" spans="2:2" ht="27.6" x14ac:dyDescent="0.3">
      <c r="B113" s="4" t="s">
        <v>95</v>
      </c>
    </row>
    <row r="115" spans="2:2" ht="27.6" x14ac:dyDescent="0.3">
      <c r="B115" s="4" t="s">
        <v>96</v>
      </c>
    </row>
    <row r="116" spans="2:2" x14ac:dyDescent="0.3">
      <c r="B116" s="4" t="s">
        <v>97</v>
      </c>
    </row>
    <row r="117" spans="2:2" x14ac:dyDescent="0.3">
      <c r="B117" s="8" t="s">
        <v>98</v>
      </c>
    </row>
    <row r="118" spans="2:2" x14ac:dyDescent="0.3">
      <c r="B118" s="8" t="s">
        <v>99</v>
      </c>
    </row>
    <row r="119" spans="2:2" x14ac:dyDescent="0.3">
      <c r="B119" s="8" t="s">
        <v>100</v>
      </c>
    </row>
    <row r="120" spans="2:2" x14ac:dyDescent="0.3">
      <c r="B120" s="8" t="s">
        <v>101</v>
      </c>
    </row>
    <row r="121" spans="2:2" x14ac:dyDescent="0.3">
      <c r="B121" s="4" t="s">
        <v>102</v>
      </c>
    </row>
    <row r="122" spans="2:2" ht="55.2" x14ac:dyDescent="0.3">
      <c r="B122" s="4" t="s">
        <v>103</v>
      </c>
    </row>
    <row r="123" spans="2:2" x14ac:dyDescent="0.3">
      <c r="B123" s="4" t="s">
        <v>104</v>
      </c>
    </row>
    <row r="125" spans="2:2" ht="14.4" thickBot="1" x14ac:dyDescent="0.35"/>
    <row r="126" spans="2:2" ht="14.4" thickBot="1" x14ac:dyDescent="0.35">
      <c r="B126" s="3" t="s">
        <v>105</v>
      </c>
    </row>
    <row r="127" spans="2:2" x14ac:dyDescent="0.3">
      <c r="B127" s="9"/>
    </row>
    <row r="128" spans="2:2" ht="27.6" x14ac:dyDescent="0.3">
      <c r="B128" s="10" t="s">
        <v>106</v>
      </c>
    </row>
    <row r="129" spans="2:2" ht="41.4" x14ac:dyDescent="0.3">
      <c r="B129" s="10" t="s">
        <v>107</v>
      </c>
    </row>
    <row r="130" spans="2:2" ht="41.4" x14ac:dyDescent="0.3">
      <c r="B130" s="10" t="s">
        <v>108</v>
      </c>
    </row>
    <row r="131" spans="2:2" x14ac:dyDescent="0.3">
      <c r="B131" s="10" t="s">
        <v>109</v>
      </c>
    </row>
    <row r="132" spans="2:2" ht="27.6" x14ac:dyDescent="0.3">
      <c r="B132" s="10" t="s">
        <v>110</v>
      </c>
    </row>
    <row r="133" spans="2:2" ht="41.4" x14ac:dyDescent="0.3">
      <c r="B133" s="10" t="s">
        <v>111</v>
      </c>
    </row>
    <row r="134" spans="2:2" ht="85.5" customHeight="1" x14ac:dyDescent="0.3">
      <c r="B134" s="10" t="s">
        <v>112</v>
      </c>
    </row>
    <row r="135" spans="2:2" x14ac:dyDescent="0.3">
      <c r="B135" s="10" t="s">
        <v>113</v>
      </c>
    </row>
    <row r="136" spans="2:2" ht="57.75" customHeight="1" x14ac:dyDescent="0.3">
      <c r="B136" s="10" t="s">
        <v>114</v>
      </c>
    </row>
    <row r="137" spans="2:2" x14ac:dyDescent="0.3">
      <c r="B137" s="10" t="s">
        <v>115</v>
      </c>
    </row>
    <row r="138" spans="2:2" x14ac:dyDescent="0.3">
      <c r="B138" s="11" t="s">
        <v>116</v>
      </c>
    </row>
    <row r="139" spans="2:2" x14ac:dyDescent="0.3">
      <c r="B139" s="10" t="s">
        <v>117</v>
      </c>
    </row>
    <row r="140" spans="2:2" ht="123" customHeight="1" x14ac:dyDescent="0.3">
      <c r="B140" s="11" t="s">
        <v>118</v>
      </c>
    </row>
    <row r="141" spans="2:2" ht="160.5" customHeight="1" x14ac:dyDescent="0.3">
      <c r="B141" s="9" t="s">
        <v>119</v>
      </c>
    </row>
    <row r="142" spans="2:2" x14ac:dyDescent="0.3">
      <c r="B142" s="12"/>
    </row>
    <row r="143" spans="2:2" x14ac:dyDescent="0.3">
      <c r="B143" s="12"/>
    </row>
    <row r="144" spans="2:2" ht="14.4" thickBot="1" x14ac:dyDescent="0.35">
      <c r="B144" s="12"/>
    </row>
    <row r="145" spans="2:2" ht="14.4" thickBot="1" x14ac:dyDescent="0.35">
      <c r="B145" s="3" t="s">
        <v>12</v>
      </c>
    </row>
    <row r="146" spans="2:2" x14ac:dyDescent="0.3">
      <c r="B146" s="13"/>
    </row>
    <row r="147" spans="2:2" x14ac:dyDescent="0.3">
      <c r="B147" s="13" t="s">
        <v>115</v>
      </c>
    </row>
    <row r="148" spans="2:2" ht="27.6" x14ac:dyDescent="0.3">
      <c r="B148" s="14" t="s">
        <v>120</v>
      </c>
    </row>
    <row r="149" spans="2:2" ht="27.6" x14ac:dyDescent="0.3">
      <c r="B149" s="14" t="s">
        <v>121</v>
      </c>
    </row>
    <row r="150" spans="2:2" x14ac:dyDescent="0.3">
      <c r="B150" s="10" t="s">
        <v>117</v>
      </c>
    </row>
    <row r="151" spans="2:2" x14ac:dyDescent="0.3">
      <c r="B151" s="11" t="s">
        <v>122</v>
      </c>
    </row>
    <row r="152" spans="2:2" ht="55.2" x14ac:dyDescent="0.3">
      <c r="B152" s="10" t="s">
        <v>123</v>
      </c>
    </row>
    <row r="153" spans="2:2" ht="14.4" thickBot="1" x14ac:dyDescent="0.35"/>
    <row r="154" spans="2:2" ht="14.4" thickBot="1" x14ac:dyDescent="0.35">
      <c r="B154" s="3" t="s">
        <v>124</v>
      </c>
    </row>
    <row r="155" spans="2:2" x14ac:dyDescent="0.3">
      <c r="B155" s="13"/>
    </row>
    <row r="156" spans="2:2" x14ac:dyDescent="0.3">
      <c r="B156" s="13" t="s">
        <v>115</v>
      </c>
    </row>
    <row r="157" spans="2:2" ht="27.6" x14ac:dyDescent="0.3">
      <c r="B157" s="14" t="s">
        <v>125</v>
      </c>
    </row>
    <row r="158" spans="2:2" ht="27.6" x14ac:dyDescent="0.3">
      <c r="B158" s="14" t="s">
        <v>126</v>
      </c>
    </row>
    <row r="159" spans="2:2" x14ac:dyDescent="0.3">
      <c r="B159" s="10" t="s">
        <v>117</v>
      </c>
    </row>
    <row r="160" spans="2:2" x14ac:dyDescent="0.3">
      <c r="B160" s="11" t="s">
        <v>122</v>
      </c>
    </row>
    <row r="161" spans="2:2" ht="55.2" x14ac:dyDescent="0.3">
      <c r="B161" s="10" t="s">
        <v>123</v>
      </c>
    </row>
    <row r="162" spans="2:2" x14ac:dyDescent="0.3">
      <c r="B162" s="10"/>
    </row>
    <row r="163" spans="2:2" ht="14.4" thickBot="1" x14ac:dyDescent="0.35">
      <c r="B163" s="4"/>
    </row>
    <row r="164" spans="2:2" ht="14.4" thickBot="1" x14ac:dyDescent="0.35">
      <c r="B164" s="3" t="s">
        <v>35</v>
      </c>
    </row>
    <row r="165" spans="2:2" x14ac:dyDescent="0.3">
      <c r="B165" s="13"/>
    </row>
    <row r="166" spans="2:2" ht="61.5" customHeight="1" x14ac:dyDescent="0.3">
      <c r="B166" s="13"/>
    </row>
    <row r="167" spans="2:2" ht="86.25" customHeight="1" x14ac:dyDescent="0.3">
      <c r="B167" s="14"/>
    </row>
    <row r="168" spans="2:2" ht="61.5" customHeight="1" x14ac:dyDescent="0.3">
      <c r="B168" s="14"/>
    </row>
    <row r="169" spans="2:2" ht="101.25" customHeight="1" x14ac:dyDescent="0.3">
      <c r="B169" s="10"/>
    </row>
    <row r="170" spans="2:2" ht="94.5" customHeight="1" x14ac:dyDescent="0.3">
      <c r="B170" s="11"/>
    </row>
    <row r="171" spans="2:2" ht="99.75" customHeight="1" x14ac:dyDescent="0.3">
      <c r="B171" s="10"/>
    </row>
    <row r="172" spans="2:2" x14ac:dyDescent="0.3">
      <c r="B172" s="10"/>
    </row>
    <row r="173" spans="2:2" ht="14.4" thickBot="1" x14ac:dyDescent="0.35"/>
    <row r="174" spans="2:2" ht="14.4" thickBot="1" x14ac:dyDescent="0.35">
      <c r="B174" s="3" t="s">
        <v>127</v>
      </c>
    </row>
    <row r="175" spans="2:2" x14ac:dyDescent="0.3">
      <c r="B175" s="13"/>
    </row>
    <row r="176" spans="2:2" ht="61.5" customHeight="1" x14ac:dyDescent="0.3">
      <c r="B176" s="13"/>
    </row>
    <row r="177" spans="2:2" ht="86.25" customHeight="1" x14ac:dyDescent="0.3">
      <c r="B177" s="14"/>
    </row>
    <row r="178" spans="2:2" ht="48" customHeight="1" x14ac:dyDescent="0.3">
      <c r="B178" s="14"/>
    </row>
    <row r="179" spans="2:2" ht="51.75" customHeight="1" x14ac:dyDescent="0.3">
      <c r="B179" s="10"/>
    </row>
    <row r="180" spans="2:2" ht="48" customHeight="1" x14ac:dyDescent="0.3">
      <c r="B180" s="11"/>
    </row>
    <row r="181" spans="2:2" ht="20.25" customHeight="1" x14ac:dyDescent="0.3">
      <c r="B181" s="10"/>
    </row>
    <row r="183" spans="2:2" ht="27.6" x14ac:dyDescent="0.3">
      <c r="B183" s="15" t="s">
        <v>128</v>
      </c>
    </row>
  </sheetData>
  <pageMargins left="0.98425196850393704" right="0.70866141732283472" top="0.98425196850393704" bottom="0.98425196850393704" header="0.39370078740157483" footer="0.39370078740157483"/>
  <pageSetup paperSize="9" scale="98" firstPageNumber="2" orientation="portrait" r:id="rId1"/>
  <headerFooter>
    <oddHeader>&amp;L&amp;"Calibri,Regular"&amp;8MARCONICO d.o.o.
Rova 34
51 511 Malinska&amp;C&amp;"Calibri,Regular"&amp;9Rekonstrukcija ugostiteljskog objekta "Plava terasa"&amp;R&amp;"Calibri,Regular"&amp;8Hoteli Njivice d.o.o.
Primorska cesta 30
51 512 Njivice</oddHeader>
    <oddFooter>&amp;L&amp;"Calibri,Regular"&amp;8Broj projekta: 21/19_A&amp;C&amp;"Calibri,Regular"&amp;8studeni 2020.&amp;R&amp;"Calibri,Regular"&amp;8str. &amp;P / &amp;N</oddFooter>
  </headerFooter>
  <rowBreaks count="9" manualBreakCount="9">
    <brk id="14" min="1" max="1" man="1"/>
    <brk id="34" min="1" max="1" man="1"/>
    <brk id="71" min="1" max="1" man="1"/>
    <brk id="87" min="1" max="1" man="1"/>
    <brk id="106" min="1" max="1" man="1"/>
    <brk id="123" min="1" max="1" man="1"/>
    <brk id="143" min="1" max="1" man="1"/>
    <brk id="161" min="1" max="1" man="1"/>
    <brk id="171"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H330"/>
  <sheetViews>
    <sheetView view="pageBreakPreview" zoomScale="80" zoomScaleNormal="85" zoomScaleSheetLayoutView="80" zoomScalePageLayoutView="89" workbookViewId="0">
      <pane ySplit="3" topLeftCell="A295" activePane="bottomLeft" state="frozen"/>
      <selection activeCell="F7" sqref="F7"/>
      <selection pane="bottomLeft" activeCell="H21" sqref="H21"/>
    </sheetView>
  </sheetViews>
  <sheetFormatPr defaultColWidth="9.109375" defaultRowHeight="13.8" x14ac:dyDescent="0.3"/>
  <cols>
    <col min="1" max="1" width="3" style="48" customWidth="1"/>
    <col min="2" max="2" width="3.5546875" style="48" customWidth="1"/>
    <col min="3" max="3" width="39.44140625" style="49" customWidth="1"/>
    <col min="4" max="4" width="6.109375" style="50" customWidth="1"/>
    <col min="5" max="5" width="12.109375" style="51" customWidth="1"/>
    <col min="6" max="6" width="9.109375" style="52" customWidth="1"/>
    <col min="7" max="7" width="12.33203125" style="52" customWidth="1"/>
    <col min="8" max="8" width="23" style="53" customWidth="1"/>
    <col min="9" max="16384" width="9.109375" style="53"/>
  </cols>
  <sheetData>
    <row r="1" spans="1:8" s="41" customFormat="1" x14ac:dyDescent="0.3">
      <c r="A1" s="54"/>
      <c r="B1" s="54"/>
      <c r="C1" s="55"/>
      <c r="D1" s="56"/>
      <c r="E1" s="57"/>
      <c r="F1" s="33"/>
      <c r="G1" s="33"/>
    </row>
    <row r="2" spans="1:8" s="41" customFormat="1" x14ac:dyDescent="0.3">
      <c r="A2" s="54"/>
      <c r="B2" s="898" t="s">
        <v>154</v>
      </c>
      <c r="C2" s="900" t="s">
        <v>155</v>
      </c>
      <c r="D2" s="902" t="s">
        <v>156</v>
      </c>
      <c r="E2" s="896" t="s">
        <v>157</v>
      </c>
      <c r="F2" s="904" t="s">
        <v>158</v>
      </c>
      <c r="G2" s="896" t="s">
        <v>39</v>
      </c>
      <c r="H2" s="894" t="s">
        <v>2151</v>
      </c>
    </row>
    <row r="3" spans="1:8" s="41" customFormat="1" x14ac:dyDescent="0.3">
      <c r="A3" s="56"/>
      <c r="B3" s="899"/>
      <c r="C3" s="901"/>
      <c r="D3" s="903"/>
      <c r="E3" s="897"/>
      <c r="F3" s="905"/>
      <c r="G3" s="897"/>
      <c r="H3" s="894"/>
    </row>
    <row r="4" spans="1:8" s="43" customFormat="1" ht="14.4" thickBot="1" x14ac:dyDescent="0.35">
      <c r="A4" s="58"/>
      <c r="B4" s="59"/>
      <c r="C4" s="60"/>
      <c r="D4" s="32"/>
      <c r="E4" s="61"/>
      <c r="F4" s="62"/>
      <c r="G4" s="62"/>
    </row>
    <row r="5" spans="1:8" s="43" customFormat="1" ht="14.4" thickBot="1" x14ac:dyDescent="0.35">
      <c r="A5" s="768" t="s">
        <v>27</v>
      </c>
      <c r="B5" s="769"/>
      <c r="C5" s="770" t="s">
        <v>26</v>
      </c>
      <c r="D5" s="771"/>
      <c r="E5" s="772"/>
      <c r="F5" s="773"/>
      <c r="G5" s="774"/>
    </row>
    <row r="6" spans="1:8" s="43" customFormat="1" ht="12" customHeight="1" x14ac:dyDescent="0.3">
      <c r="A6" s="58"/>
      <c r="B6" s="59"/>
      <c r="C6" s="60"/>
      <c r="D6" s="32"/>
      <c r="E6" s="61"/>
      <c r="F6" s="62"/>
      <c r="G6" s="62"/>
    </row>
    <row r="7" spans="1:8" s="42" customFormat="1" ht="12" customHeight="1" x14ac:dyDescent="0.3">
      <c r="A7" s="63"/>
      <c r="B7" s="63"/>
      <c r="C7" s="64"/>
      <c r="D7" s="32"/>
      <c r="E7" s="61"/>
      <c r="F7" s="65"/>
      <c r="G7" s="62"/>
    </row>
    <row r="8" spans="1:8" s="38" customFormat="1" x14ac:dyDescent="0.3">
      <c r="A8" s="66" t="s">
        <v>28</v>
      </c>
      <c r="B8" s="54"/>
      <c r="C8" s="67" t="s">
        <v>129</v>
      </c>
      <c r="D8" s="68"/>
      <c r="E8" s="57"/>
      <c r="F8" s="69"/>
      <c r="G8" s="33"/>
    </row>
    <row r="9" spans="1:8" s="38" customFormat="1" x14ac:dyDescent="0.3">
      <c r="A9" s="66"/>
      <c r="B9" s="54"/>
      <c r="C9" s="67"/>
      <c r="D9" s="68"/>
      <c r="E9" s="57"/>
      <c r="F9" s="69"/>
      <c r="G9" s="33"/>
    </row>
    <row r="10" spans="1:8" s="38" customFormat="1" ht="328.5" customHeight="1" x14ac:dyDescent="0.3">
      <c r="A10" s="66"/>
      <c r="B10" s="54">
        <v>1</v>
      </c>
      <c r="C10" s="55" t="s">
        <v>271</v>
      </c>
      <c r="D10" s="124" t="s">
        <v>37</v>
      </c>
      <c r="E10" s="57">
        <v>1</v>
      </c>
      <c r="F10" s="69">
        <v>0</v>
      </c>
      <c r="G10" s="33">
        <f>E10*F10</f>
        <v>0</v>
      </c>
    </row>
    <row r="11" spans="1:8" s="38" customFormat="1" x14ac:dyDescent="0.3">
      <c r="A11" s="54"/>
      <c r="B11" s="54"/>
      <c r="C11" s="67"/>
      <c r="D11" s="68"/>
      <c r="E11" s="57"/>
      <c r="F11" s="220"/>
      <c r="G11" s="33"/>
    </row>
    <row r="12" spans="1:8" s="38" customFormat="1" ht="165.75" customHeight="1" x14ac:dyDescent="0.3">
      <c r="A12" s="54"/>
      <c r="B12" s="54">
        <v>2</v>
      </c>
      <c r="C12" s="70" t="s">
        <v>267</v>
      </c>
      <c r="D12" s="56"/>
      <c r="E12" s="208"/>
      <c r="F12" s="220"/>
      <c r="G12" s="209"/>
    </row>
    <row r="13" spans="1:8" s="38" customFormat="1" ht="283.5" customHeight="1" x14ac:dyDescent="0.3">
      <c r="A13" s="54"/>
      <c r="B13" s="54"/>
      <c r="C13" s="70" t="s">
        <v>268</v>
      </c>
      <c r="D13" s="56"/>
      <c r="E13" s="57"/>
      <c r="F13" s="220"/>
      <c r="G13" s="33"/>
    </row>
    <row r="14" spans="1:8" s="38" customFormat="1" ht="15" customHeight="1" x14ac:dyDescent="0.3">
      <c r="A14" s="54"/>
      <c r="B14" s="54"/>
      <c r="C14" s="70" t="s">
        <v>269</v>
      </c>
      <c r="D14" s="859" t="s">
        <v>34</v>
      </c>
      <c r="E14" s="33">
        <v>191.5</v>
      </c>
      <c r="F14" s="69">
        <v>0</v>
      </c>
      <c r="G14" s="33">
        <f>E14*F14</f>
        <v>0</v>
      </c>
    </row>
    <row r="15" spans="1:8" s="38" customFormat="1" ht="17.25" customHeight="1" x14ac:dyDescent="0.3">
      <c r="A15" s="54"/>
      <c r="B15" s="54"/>
      <c r="C15" s="70" t="s">
        <v>270</v>
      </c>
      <c r="D15" s="859" t="s">
        <v>34</v>
      </c>
      <c r="E15" s="33">
        <v>75.532800000000009</v>
      </c>
      <c r="F15" s="69">
        <v>0</v>
      </c>
      <c r="G15" s="33">
        <f>E15*F15</f>
        <v>0</v>
      </c>
    </row>
    <row r="16" spans="1:8" s="38" customFormat="1" ht="25.5" customHeight="1" x14ac:dyDescent="0.3">
      <c r="A16" s="54"/>
      <c r="B16" s="54"/>
      <c r="C16" s="70" t="s">
        <v>273</v>
      </c>
      <c r="D16" s="859" t="s">
        <v>34</v>
      </c>
      <c r="E16" s="33">
        <v>47.24</v>
      </c>
      <c r="F16" s="69">
        <v>0</v>
      </c>
      <c r="G16" s="33">
        <f>E16*F16</f>
        <v>0</v>
      </c>
    </row>
    <row r="17" spans="1:7" s="38" customFormat="1" ht="18" customHeight="1" x14ac:dyDescent="0.3">
      <c r="A17" s="54"/>
      <c r="B17" s="54"/>
      <c r="C17" s="70" t="s">
        <v>272</v>
      </c>
      <c r="D17" s="859" t="s">
        <v>31</v>
      </c>
      <c r="E17" s="33">
        <v>245</v>
      </c>
      <c r="F17" s="69">
        <v>0</v>
      </c>
      <c r="G17" s="33">
        <f>E17*F17</f>
        <v>0</v>
      </c>
    </row>
    <row r="18" spans="1:7" s="38" customFormat="1" ht="25.5" customHeight="1" x14ac:dyDescent="0.3">
      <c r="A18" s="54"/>
      <c r="B18" s="54"/>
      <c r="C18" s="70" t="s">
        <v>274</v>
      </c>
      <c r="D18" s="859" t="s">
        <v>31</v>
      </c>
      <c r="E18" s="33">
        <v>167</v>
      </c>
      <c r="F18" s="69">
        <v>0</v>
      </c>
      <c r="G18" s="33">
        <f>E18*F18</f>
        <v>0</v>
      </c>
    </row>
    <row r="19" spans="1:7" s="38" customFormat="1" ht="15.75" customHeight="1" x14ac:dyDescent="0.3">
      <c r="A19" s="54"/>
      <c r="B19" s="54"/>
      <c r="C19" s="70"/>
      <c r="D19" s="54"/>
      <c r="E19" s="222"/>
      <c r="F19" s="223"/>
      <c r="G19" s="222"/>
    </row>
    <row r="20" spans="1:7" s="38" customFormat="1" ht="174" customHeight="1" x14ac:dyDescent="0.3">
      <c r="A20" s="54"/>
      <c r="B20" s="54">
        <v>3</v>
      </c>
      <c r="C20" s="81" t="s">
        <v>287</v>
      </c>
      <c r="D20" s="54"/>
      <c r="E20" s="222"/>
      <c r="F20" s="223"/>
      <c r="G20" s="222"/>
    </row>
    <row r="21" spans="1:7" s="38" customFormat="1" ht="287.25" customHeight="1" x14ac:dyDescent="0.3">
      <c r="A21" s="54"/>
      <c r="B21" s="54"/>
      <c r="C21" s="70" t="s">
        <v>268</v>
      </c>
      <c r="D21" s="54"/>
      <c r="E21" s="222"/>
      <c r="F21" s="669"/>
      <c r="G21" s="222"/>
    </row>
    <row r="22" spans="1:7" s="38" customFormat="1" ht="23.25" customHeight="1" x14ac:dyDescent="0.3">
      <c r="A22" s="54"/>
      <c r="B22" s="54"/>
      <c r="C22" s="70" t="s">
        <v>269</v>
      </c>
      <c r="D22" s="859" t="s">
        <v>34</v>
      </c>
      <c r="E22" s="33">
        <v>90.09</v>
      </c>
      <c r="F22" s="69">
        <v>0</v>
      </c>
      <c r="G22" s="33">
        <f>E22*F22</f>
        <v>0</v>
      </c>
    </row>
    <row r="23" spans="1:7" s="38" customFormat="1" ht="27.75" customHeight="1" x14ac:dyDescent="0.3">
      <c r="A23" s="54"/>
      <c r="B23" s="54"/>
      <c r="C23" s="70" t="s">
        <v>273</v>
      </c>
      <c r="D23" s="859" t="s">
        <v>34</v>
      </c>
      <c r="E23" s="33">
        <v>10.5</v>
      </c>
      <c r="F23" s="69">
        <v>0</v>
      </c>
      <c r="G23" s="33">
        <f>E23*F23</f>
        <v>0</v>
      </c>
    </row>
    <row r="24" spans="1:7" s="38" customFormat="1" ht="13.5" customHeight="1" x14ac:dyDescent="0.3">
      <c r="A24" s="54"/>
      <c r="B24" s="54"/>
      <c r="C24" s="70" t="s">
        <v>272</v>
      </c>
      <c r="D24" s="859" t="s">
        <v>31</v>
      </c>
      <c r="E24" s="33">
        <v>143</v>
      </c>
      <c r="F24" s="69">
        <v>0</v>
      </c>
      <c r="G24" s="33">
        <f>E24*F24</f>
        <v>0</v>
      </c>
    </row>
    <row r="25" spans="1:7" s="38" customFormat="1" ht="13.5" customHeight="1" x14ac:dyDescent="0.3">
      <c r="A25" s="54"/>
      <c r="B25" s="54"/>
      <c r="C25" s="70" t="s">
        <v>275</v>
      </c>
      <c r="D25" s="859" t="s">
        <v>34</v>
      </c>
      <c r="E25" s="33">
        <v>23.3172</v>
      </c>
      <c r="F25" s="69">
        <v>0</v>
      </c>
      <c r="G25" s="33">
        <f>E25*F25</f>
        <v>0</v>
      </c>
    </row>
    <row r="26" spans="1:7" s="38" customFormat="1" ht="13.5" customHeight="1" x14ac:dyDescent="0.3">
      <c r="A26" s="54"/>
      <c r="B26" s="54"/>
      <c r="C26" s="70"/>
      <c r="D26" s="54"/>
      <c r="E26" s="222"/>
      <c r="F26" s="223"/>
      <c r="G26" s="222"/>
    </row>
    <row r="27" spans="1:7" s="38" customFormat="1" ht="90" customHeight="1" x14ac:dyDescent="0.3">
      <c r="A27" s="54"/>
      <c r="B27" s="54">
        <v>4</v>
      </c>
      <c r="C27" s="70" t="s">
        <v>288</v>
      </c>
      <c r="D27" s="56" t="s">
        <v>33</v>
      </c>
      <c r="E27" s="33">
        <v>3</v>
      </c>
      <c r="F27" s="69"/>
      <c r="G27" s="33">
        <f>E27*F27</f>
        <v>0</v>
      </c>
    </row>
    <row r="28" spans="1:7" s="38" customFormat="1" ht="17.25" customHeight="1" x14ac:dyDescent="0.3">
      <c r="A28" s="54"/>
      <c r="B28" s="54"/>
      <c r="C28" s="70"/>
      <c r="D28" s="221"/>
      <c r="E28" s="222"/>
      <c r="F28" s="223"/>
      <c r="G28" s="222"/>
    </row>
    <row r="29" spans="1:7" s="38" customFormat="1" ht="155.25" customHeight="1" x14ac:dyDescent="0.3">
      <c r="A29" s="54"/>
      <c r="B29" s="54">
        <v>5</v>
      </c>
      <c r="C29" s="70" t="s">
        <v>211</v>
      </c>
      <c r="D29" s="56" t="s">
        <v>31</v>
      </c>
      <c r="E29" s="57">
        <v>170.7594</v>
      </c>
      <c r="F29" s="69"/>
      <c r="G29" s="33">
        <f>E29*F29</f>
        <v>0</v>
      </c>
    </row>
    <row r="30" spans="1:7" s="38" customFormat="1" ht="15" customHeight="1" x14ac:dyDescent="0.3">
      <c r="A30" s="54"/>
      <c r="B30" s="54"/>
      <c r="C30" s="70"/>
      <c r="D30" s="56"/>
      <c r="E30" s="57"/>
      <c r="F30" s="69"/>
      <c r="G30" s="33"/>
    </row>
    <row r="31" spans="1:7" s="38" customFormat="1" ht="183.75" customHeight="1" x14ac:dyDescent="0.3">
      <c r="A31" s="54"/>
      <c r="B31" s="54">
        <v>6</v>
      </c>
      <c r="C31" s="70" t="s">
        <v>190</v>
      </c>
      <c r="D31" s="56" t="s">
        <v>31</v>
      </c>
      <c r="E31" s="57">
        <v>170.7594</v>
      </c>
      <c r="F31" s="69"/>
      <c r="G31" s="33">
        <f>E31*F31</f>
        <v>0</v>
      </c>
    </row>
    <row r="32" spans="1:7" s="38" customFormat="1" ht="12.75" customHeight="1" x14ac:dyDescent="0.3">
      <c r="A32" s="54"/>
      <c r="B32" s="54"/>
      <c r="C32" s="70"/>
      <c r="D32" s="124"/>
      <c r="E32" s="57"/>
      <c r="F32" s="69"/>
      <c r="G32" s="33"/>
    </row>
    <row r="33" spans="1:8" s="38" customFormat="1" ht="197.25" customHeight="1" x14ac:dyDescent="0.3">
      <c r="A33" s="54"/>
      <c r="B33" s="54">
        <v>7</v>
      </c>
      <c r="C33" s="70" t="s">
        <v>1651</v>
      </c>
      <c r="D33" s="56" t="s">
        <v>34</v>
      </c>
      <c r="E33" s="57">
        <v>94.436000000000007</v>
      </c>
      <c r="F33" s="69"/>
      <c r="G33" s="33">
        <f>E33*F33</f>
        <v>0</v>
      </c>
    </row>
    <row r="34" spans="1:8" s="38" customFormat="1" ht="14.25" customHeight="1" x14ac:dyDescent="0.3">
      <c r="A34" s="54"/>
      <c r="B34" s="54"/>
      <c r="C34" s="70"/>
      <c r="D34" s="56"/>
      <c r="E34" s="57"/>
      <c r="F34" s="220"/>
      <c r="G34" s="33"/>
    </row>
    <row r="35" spans="1:8" s="38" customFormat="1" ht="81.75" customHeight="1" x14ac:dyDescent="0.3">
      <c r="A35" s="54"/>
      <c r="B35" s="54">
        <v>8</v>
      </c>
      <c r="C35" s="70" t="s">
        <v>291</v>
      </c>
      <c r="D35" s="56" t="s">
        <v>34</v>
      </c>
      <c r="E35" s="57">
        <v>31.5</v>
      </c>
      <c r="F35" s="69"/>
      <c r="G35" s="33">
        <f>E35*F35</f>
        <v>0</v>
      </c>
    </row>
    <row r="36" spans="1:8" s="38" customFormat="1" x14ac:dyDescent="0.3">
      <c r="A36" s="54"/>
      <c r="B36" s="54"/>
      <c r="C36" s="55"/>
      <c r="D36" s="124"/>
      <c r="E36" s="57"/>
      <c r="F36" s="224"/>
      <c r="G36" s="33"/>
    </row>
    <row r="37" spans="1:8" s="38" customFormat="1" ht="48.75" customHeight="1" x14ac:dyDescent="0.3">
      <c r="A37" s="54"/>
      <c r="B37" s="54">
        <v>9</v>
      </c>
      <c r="C37" s="55" t="s">
        <v>185</v>
      </c>
      <c r="D37" s="124" t="s">
        <v>37</v>
      </c>
      <c r="E37" s="57">
        <v>1</v>
      </c>
      <c r="F37" s="71"/>
      <c r="G37" s="33">
        <f>E37*F37</f>
        <v>0</v>
      </c>
    </row>
    <row r="38" spans="1:8" s="38" customFormat="1" ht="15" customHeight="1" x14ac:dyDescent="0.3">
      <c r="A38" s="54"/>
      <c r="B38" s="54"/>
      <c r="C38" s="55"/>
      <c r="D38" s="124"/>
      <c r="E38" s="57"/>
      <c r="F38" s="71"/>
      <c r="G38" s="33"/>
    </row>
    <row r="39" spans="1:8" s="38" customFormat="1" ht="72" customHeight="1" x14ac:dyDescent="0.3">
      <c r="A39" s="54"/>
      <c r="B39" s="54">
        <v>10</v>
      </c>
      <c r="C39" s="131" t="s">
        <v>460</v>
      </c>
      <c r="D39" s="124"/>
      <c r="E39" s="57"/>
      <c r="F39" s="71"/>
      <c r="G39" s="33">
        <f>SUM(G10:G37)*0.1</f>
        <v>0</v>
      </c>
    </row>
    <row r="40" spans="1:8" s="38" customFormat="1" x14ac:dyDescent="0.3">
      <c r="A40" s="54"/>
      <c r="B40" s="54"/>
      <c r="C40" s="72"/>
      <c r="D40" s="73"/>
      <c r="E40" s="74"/>
      <c r="F40" s="75"/>
      <c r="G40" s="76"/>
    </row>
    <row r="41" spans="1:8" s="44" customFormat="1" x14ac:dyDescent="0.3">
      <c r="A41" s="54"/>
      <c r="B41" s="66"/>
      <c r="C41" s="200" t="s">
        <v>129</v>
      </c>
      <c r="D41" s="68"/>
      <c r="E41" s="77"/>
      <c r="F41" s="78" t="s">
        <v>29</v>
      </c>
      <c r="G41" s="78">
        <f>SUM(G8:G40)</f>
        <v>0</v>
      </c>
      <c r="H41" s="130"/>
    </row>
    <row r="42" spans="1:8" s="44" customFormat="1" x14ac:dyDescent="0.3">
      <c r="A42" s="54"/>
      <c r="B42" s="66"/>
      <c r="C42" s="67"/>
      <c r="D42" s="68"/>
      <c r="E42" s="77"/>
      <c r="F42" s="78"/>
      <c r="G42" s="78"/>
    </row>
    <row r="43" spans="1:8" s="38" customFormat="1" x14ac:dyDescent="0.3">
      <c r="A43" s="66" t="s">
        <v>30</v>
      </c>
      <c r="B43" s="54"/>
      <c r="C43" s="67" t="s">
        <v>11</v>
      </c>
      <c r="D43" s="68"/>
      <c r="E43" s="57"/>
      <c r="F43" s="71"/>
      <c r="G43" s="33"/>
    </row>
    <row r="44" spans="1:8" s="38" customFormat="1" x14ac:dyDescent="0.3">
      <c r="A44" s="54"/>
      <c r="B44" s="54"/>
      <c r="C44" s="55"/>
      <c r="D44" s="56"/>
      <c r="E44" s="57"/>
      <c r="F44" s="71"/>
      <c r="G44" s="33"/>
    </row>
    <row r="45" spans="1:8" s="41" customFormat="1" ht="101.25" customHeight="1" x14ac:dyDescent="0.3">
      <c r="A45" s="54"/>
      <c r="B45" s="54">
        <v>1</v>
      </c>
      <c r="C45" s="70" t="s">
        <v>212</v>
      </c>
      <c r="D45" s="32" t="s">
        <v>34</v>
      </c>
      <c r="E45" s="79">
        <v>115.2</v>
      </c>
      <c r="F45" s="33"/>
      <c r="G45" s="33">
        <f>E45*F45</f>
        <v>0</v>
      </c>
    </row>
    <row r="46" spans="1:8" s="41" customFormat="1" x14ac:dyDescent="0.3">
      <c r="A46" s="54"/>
      <c r="B46" s="54"/>
      <c r="C46" s="70"/>
      <c r="D46" s="56"/>
      <c r="E46" s="57"/>
      <c r="F46" s="33"/>
      <c r="G46" s="33"/>
    </row>
    <row r="47" spans="1:8" s="41" customFormat="1" ht="129" customHeight="1" x14ac:dyDescent="0.3">
      <c r="A47" s="54"/>
      <c r="B47" s="54">
        <v>2</v>
      </c>
      <c r="C47" s="70" t="s">
        <v>213</v>
      </c>
      <c r="D47" s="32" t="s">
        <v>34</v>
      </c>
      <c r="E47" s="79">
        <v>36.25</v>
      </c>
      <c r="F47" s="33"/>
      <c r="G47" s="33">
        <f>E47*F47</f>
        <v>0</v>
      </c>
    </row>
    <row r="48" spans="1:8" s="41" customFormat="1" x14ac:dyDescent="0.3">
      <c r="A48" s="54"/>
      <c r="B48" s="80"/>
      <c r="C48" s="70"/>
      <c r="D48" s="32"/>
      <c r="E48" s="79"/>
      <c r="F48" s="33"/>
      <c r="G48" s="33"/>
    </row>
    <row r="49" spans="1:8" s="41" customFormat="1" ht="67.5" customHeight="1" x14ac:dyDescent="0.3">
      <c r="A49" s="54"/>
      <c r="B49" s="54">
        <v>3</v>
      </c>
      <c r="C49" s="70" t="s">
        <v>214</v>
      </c>
      <c r="D49" s="32" t="s">
        <v>34</v>
      </c>
      <c r="E49" s="79">
        <v>109.3425</v>
      </c>
      <c r="F49" s="33"/>
      <c r="G49" s="33">
        <f>E49*F49</f>
        <v>0</v>
      </c>
    </row>
    <row r="50" spans="1:8" s="41" customFormat="1" ht="13.5" customHeight="1" x14ac:dyDescent="0.3">
      <c r="A50" s="54"/>
      <c r="B50" s="54"/>
      <c r="C50" s="70"/>
      <c r="D50" s="32"/>
      <c r="E50" s="79"/>
      <c r="F50" s="33"/>
      <c r="G50" s="33"/>
    </row>
    <row r="51" spans="1:8" s="41" customFormat="1" ht="72" customHeight="1" x14ac:dyDescent="0.3">
      <c r="A51" s="54"/>
      <c r="B51" s="54">
        <v>4</v>
      </c>
      <c r="C51" s="70" t="s">
        <v>191</v>
      </c>
      <c r="D51" s="32" t="s">
        <v>34</v>
      </c>
      <c r="E51" s="79">
        <v>59</v>
      </c>
      <c r="F51" s="33"/>
      <c r="G51" s="33">
        <f>E51*F51</f>
        <v>0</v>
      </c>
    </row>
    <row r="52" spans="1:8" s="41" customFormat="1" ht="16.5" customHeight="1" x14ac:dyDescent="0.3">
      <c r="A52" s="54"/>
      <c r="B52" s="54"/>
      <c r="C52" s="70"/>
      <c r="D52" s="32"/>
      <c r="E52" s="79"/>
      <c r="F52" s="33"/>
      <c r="G52" s="33"/>
    </row>
    <row r="53" spans="1:8" s="41" customFormat="1" ht="120.75" customHeight="1" x14ac:dyDescent="0.3">
      <c r="A53" s="54"/>
      <c r="B53" s="54">
        <v>5</v>
      </c>
      <c r="C53" s="70" t="s">
        <v>276</v>
      </c>
      <c r="D53" s="32" t="s">
        <v>34</v>
      </c>
      <c r="E53" s="79">
        <v>51.3</v>
      </c>
      <c r="F53" s="33"/>
      <c r="G53" s="33">
        <f>E53*F53</f>
        <v>0</v>
      </c>
    </row>
    <row r="54" spans="1:8" s="41" customFormat="1" ht="12" customHeight="1" x14ac:dyDescent="0.3">
      <c r="A54" s="54"/>
      <c r="B54" s="54"/>
      <c r="C54" s="70"/>
      <c r="D54" s="32"/>
      <c r="E54" s="79"/>
      <c r="F54" s="33"/>
      <c r="G54" s="33"/>
    </row>
    <row r="55" spans="1:8" s="41" customFormat="1" ht="71.25" customHeight="1" x14ac:dyDescent="0.3">
      <c r="A55" s="54"/>
      <c r="B55" s="54">
        <v>6</v>
      </c>
      <c r="C55" s="70" t="s">
        <v>468</v>
      </c>
      <c r="D55" s="32" t="s">
        <v>37</v>
      </c>
      <c r="E55" s="79"/>
      <c r="F55" s="33"/>
      <c r="G55" s="33">
        <f>SUM(G45:G53)*0.1</f>
        <v>0</v>
      </c>
    </row>
    <row r="56" spans="1:8" s="41" customFormat="1" ht="15" customHeight="1" x14ac:dyDescent="0.3">
      <c r="A56" s="54"/>
      <c r="B56" s="54"/>
      <c r="C56" s="81"/>
      <c r="D56" s="32"/>
      <c r="E56" s="79"/>
      <c r="F56" s="33"/>
      <c r="G56" s="33"/>
    </row>
    <row r="57" spans="1:8" s="45" customFormat="1" x14ac:dyDescent="0.3">
      <c r="A57" s="54"/>
      <c r="B57" s="66"/>
      <c r="C57" s="201" t="s">
        <v>11</v>
      </c>
      <c r="D57" s="82"/>
      <c r="E57" s="83"/>
      <c r="F57" s="84" t="s">
        <v>29</v>
      </c>
      <c r="G57" s="85">
        <f>SUM(G44:G56)</f>
        <v>0</v>
      </c>
      <c r="H57" s="132"/>
    </row>
    <row r="58" spans="1:8" s="41" customFormat="1" x14ac:dyDescent="0.3">
      <c r="A58" s="54"/>
      <c r="B58" s="54"/>
      <c r="C58" s="55"/>
      <c r="D58" s="56"/>
      <c r="E58" s="57"/>
      <c r="F58" s="71"/>
      <c r="G58" s="33" t="s">
        <v>16</v>
      </c>
    </row>
    <row r="59" spans="1:8" s="46" customFormat="1" x14ac:dyDescent="0.3">
      <c r="A59" s="86" t="s">
        <v>32</v>
      </c>
      <c r="B59" s="87"/>
      <c r="C59" s="88" t="s">
        <v>6</v>
      </c>
      <c r="D59" s="89"/>
      <c r="E59" s="90"/>
      <c r="F59" s="91"/>
      <c r="G59" s="92"/>
    </row>
    <row r="60" spans="1:8" s="46" customFormat="1" x14ac:dyDescent="0.3">
      <c r="A60" s="86"/>
      <c r="B60" s="87"/>
      <c r="C60" s="88"/>
      <c r="D60" s="89"/>
      <c r="E60" s="90"/>
      <c r="F60" s="91"/>
      <c r="G60" s="92"/>
    </row>
    <row r="61" spans="1:8" s="41" customFormat="1" ht="180.75" customHeight="1" x14ac:dyDescent="0.3">
      <c r="A61" s="54"/>
      <c r="B61" s="54">
        <v>1</v>
      </c>
      <c r="C61" s="70" t="s">
        <v>277</v>
      </c>
      <c r="D61" s="94"/>
      <c r="E61" s="79"/>
      <c r="F61" s="95"/>
      <c r="G61" s="33"/>
    </row>
    <row r="62" spans="1:8" s="41" customFormat="1" x14ac:dyDescent="0.3">
      <c r="A62" s="54"/>
      <c r="B62" s="54"/>
      <c r="C62" s="96" t="s">
        <v>160</v>
      </c>
      <c r="D62" s="94" t="s">
        <v>34</v>
      </c>
      <c r="E62" s="79">
        <v>6.77</v>
      </c>
      <c r="F62" s="95"/>
      <c r="G62" s="33">
        <f>E62*F62</f>
        <v>0</v>
      </c>
    </row>
    <row r="63" spans="1:8" s="41" customFormat="1" x14ac:dyDescent="0.3">
      <c r="A63" s="54"/>
      <c r="B63" s="54"/>
      <c r="C63" s="96" t="s">
        <v>152</v>
      </c>
      <c r="D63" s="94" t="s">
        <v>31</v>
      </c>
      <c r="E63" s="57">
        <v>22.08</v>
      </c>
      <c r="F63" s="33"/>
      <c r="G63" s="33">
        <f>E63*F63</f>
        <v>0</v>
      </c>
    </row>
    <row r="64" spans="1:8" s="41" customFormat="1" x14ac:dyDescent="0.3">
      <c r="A64" s="54"/>
      <c r="B64" s="54"/>
      <c r="C64" s="96" t="s">
        <v>161</v>
      </c>
      <c r="D64" s="94" t="s">
        <v>8</v>
      </c>
      <c r="E64" s="57">
        <v>677</v>
      </c>
      <c r="F64" s="33"/>
      <c r="G64" s="33">
        <f>E64*F64</f>
        <v>0</v>
      </c>
    </row>
    <row r="65" spans="1:7" s="41" customFormat="1" x14ac:dyDescent="0.3">
      <c r="A65" s="54"/>
      <c r="B65" s="54"/>
      <c r="C65" s="96"/>
      <c r="D65" s="94"/>
      <c r="E65" s="57"/>
      <c r="F65" s="33"/>
      <c r="G65" s="33"/>
    </row>
    <row r="66" spans="1:7" s="41" customFormat="1" ht="177" customHeight="1" x14ac:dyDescent="0.3">
      <c r="A66" s="54"/>
      <c r="B66" s="87">
        <v>2</v>
      </c>
      <c r="C66" s="70" t="s">
        <v>278</v>
      </c>
      <c r="D66" s="94"/>
      <c r="E66" s="57"/>
      <c r="F66" s="33"/>
      <c r="G66" s="33"/>
    </row>
    <row r="67" spans="1:7" s="41" customFormat="1" x14ac:dyDescent="0.3">
      <c r="A67" s="54"/>
      <c r="B67" s="54"/>
      <c r="C67" s="96" t="s">
        <v>9</v>
      </c>
      <c r="D67" s="94" t="s">
        <v>34</v>
      </c>
      <c r="E67" s="57">
        <v>5.71</v>
      </c>
      <c r="F67" s="33"/>
      <c r="G67" s="33">
        <f>E67*F67</f>
        <v>0</v>
      </c>
    </row>
    <row r="68" spans="1:7" s="41" customFormat="1" x14ac:dyDescent="0.3">
      <c r="A68" s="54"/>
      <c r="B68" s="54"/>
      <c r="C68" s="96" t="s">
        <v>10</v>
      </c>
      <c r="D68" s="94" t="s">
        <v>31</v>
      </c>
      <c r="E68" s="57">
        <v>45.26</v>
      </c>
      <c r="F68" s="33"/>
      <c r="G68" s="33">
        <f>E68*F68</f>
        <v>0</v>
      </c>
    </row>
    <row r="69" spans="1:7" s="41" customFormat="1" x14ac:dyDescent="0.3">
      <c r="A69" s="54"/>
      <c r="B69" s="54"/>
      <c r="C69" s="96" t="s">
        <v>136</v>
      </c>
      <c r="D69" s="94" t="s">
        <v>8</v>
      </c>
      <c r="E69" s="57">
        <v>571</v>
      </c>
      <c r="F69" s="33"/>
      <c r="G69" s="33">
        <f>E69*F69</f>
        <v>0</v>
      </c>
    </row>
    <row r="70" spans="1:7" s="41" customFormat="1" x14ac:dyDescent="0.3">
      <c r="A70" s="54"/>
      <c r="B70" s="54"/>
      <c r="C70" s="96"/>
      <c r="D70" s="94"/>
      <c r="E70" s="57"/>
      <c r="F70" s="33"/>
      <c r="G70" s="33"/>
    </row>
    <row r="71" spans="1:7" s="41" customFormat="1" ht="180" customHeight="1" x14ac:dyDescent="0.3">
      <c r="A71" s="54"/>
      <c r="B71" s="54">
        <v>3</v>
      </c>
      <c r="C71" s="70" t="s">
        <v>279</v>
      </c>
      <c r="D71" s="94"/>
      <c r="E71" s="57"/>
      <c r="F71" s="33"/>
      <c r="G71" s="33"/>
    </row>
    <row r="72" spans="1:7" s="41" customFormat="1" x14ac:dyDescent="0.3">
      <c r="A72" s="54"/>
      <c r="B72" s="54"/>
      <c r="C72" s="96" t="s">
        <v>9</v>
      </c>
      <c r="D72" s="94" t="s">
        <v>34</v>
      </c>
      <c r="E72" s="57">
        <v>50.48</v>
      </c>
      <c r="F72" s="33"/>
      <c r="G72" s="33">
        <f>E72*F72</f>
        <v>0</v>
      </c>
    </row>
    <row r="73" spans="1:7" s="41" customFormat="1" x14ac:dyDescent="0.3">
      <c r="A73" s="54"/>
      <c r="B73" s="54"/>
      <c r="C73" s="96" t="s">
        <v>10</v>
      </c>
      <c r="D73" s="94" t="s">
        <v>31</v>
      </c>
      <c r="E73" s="57">
        <v>171.15</v>
      </c>
      <c r="F73" s="33"/>
      <c r="G73" s="33">
        <f>E73*F73</f>
        <v>0</v>
      </c>
    </row>
    <row r="74" spans="1:7" s="41" customFormat="1" x14ac:dyDescent="0.3">
      <c r="A74" s="54"/>
      <c r="B74" s="54"/>
      <c r="C74" s="96" t="s">
        <v>136</v>
      </c>
      <c r="D74" s="94" t="s">
        <v>8</v>
      </c>
      <c r="E74" s="57">
        <v>5048</v>
      </c>
      <c r="F74" s="33"/>
      <c r="G74" s="33">
        <f>E74*F74</f>
        <v>0</v>
      </c>
    </row>
    <row r="75" spans="1:7" s="41" customFormat="1" x14ac:dyDescent="0.3">
      <c r="A75" s="54"/>
      <c r="B75" s="54"/>
      <c r="C75" s="96"/>
      <c r="D75" s="94"/>
      <c r="E75" s="57"/>
      <c r="F75" s="33"/>
      <c r="G75" s="33"/>
    </row>
    <row r="76" spans="1:7" s="41" customFormat="1" ht="165.75" customHeight="1" x14ac:dyDescent="0.3">
      <c r="A76" s="54"/>
      <c r="B76" s="87">
        <v>4</v>
      </c>
      <c r="C76" s="70" t="s">
        <v>280</v>
      </c>
      <c r="D76" s="94"/>
      <c r="E76" s="57"/>
      <c r="F76" s="33"/>
      <c r="G76" s="33"/>
    </row>
    <row r="77" spans="1:7" s="41" customFormat="1" x14ac:dyDescent="0.3">
      <c r="A77" s="54"/>
      <c r="B77" s="54"/>
      <c r="C77" s="96" t="s">
        <v>9</v>
      </c>
      <c r="D77" s="94" t="s">
        <v>34</v>
      </c>
      <c r="E77" s="57">
        <v>0.48</v>
      </c>
      <c r="F77" s="33"/>
      <c r="G77" s="33">
        <f>E77*F77</f>
        <v>0</v>
      </c>
    </row>
    <row r="78" spans="1:7" s="41" customFormat="1" x14ac:dyDescent="0.3">
      <c r="A78" s="54"/>
      <c r="B78" s="54"/>
      <c r="C78" s="96" t="s">
        <v>10</v>
      </c>
      <c r="D78" s="94" t="s">
        <v>31</v>
      </c>
      <c r="E78" s="57">
        <v>3.87</v>
      </c>
      <c r="F78" s="33"/>
      <c r="G78" s="33">
        <f>E78*F78</f>
        <v>0</v>
      </c>
    </row>
    <row r="79" spans="1:7" s="41" customFormat="1" x14ac:dyDescent="0.3">
      <c r="A79" s="54"/>
      <c r="B79" s="54"/>
      <c r="C79" s="96" t="s">
        <v>136</v>
      </c>
      <c r="D79" s="94" t="s">
        <v>8</v>
      </c>
      <c r="E79" s="79">
        <v>48</v>
      </c>
      <c r="F79" s="33"/>
      <c r="G79" s="33">
        <f>E79*F79</f>
        <v>0</v>
      </c>
    </row>
    <row r="80" spans="1:7" s="41" customFormat="1" x14ac:dyDescent="0.3">
      <c r="A80" s="54"/>
      <c r="B80" s="54"/>
      <c r="C80" s="96"/>
      <c r="D80" s="94"/>
      <c r="E80" s="79"/>
      <c r="F80" s="33"/>
      <c r="G80" s="33"/>
    </row>
    <row r="81" spans="1:7" s="41" customFormat="1" ht="184.5" customHeight="1" x14ac:dyDescent="0.3">
      <c r="A81" s="54"/>
      <c r="B81" s="54">
        <v>5</v>
      </c>
      <c r="C81" s="70" t="s">
        <v>281</v>
      </c>
      <c r="D81" s="98"/>
      <c r="E81" s="98"/>
      <c r="F81" s="98"/>
      <c r="G81" s="98"/>
    </row>
    <row r="82" spans="1:7" s="41" customFormat="1" x14ac:dyDescent="0.3">
      <c r="A82" s="54"/>
      <c r="B82" s="54"/>
      <c r="C82" s="96" t="s">
        <v>163</v>
      </c>
      <c r="D82" s="94" t="s">
        <v>34</v>
      </c>
      <c r="E82" s="57">
        <v>6.35</v>
      </c>
      <c r="F82" s="33"/>
      <c r="G82" s="33">
        <f>E82*F82</f>
        <v>0</v>
      </c>
    </row>
    <row r="83" spans="1:7" s="41" customFormat="1" x14ac:dyDescent="0.3">
      <c r="A83" s="54"/>
      <c r="B83" s="54"/>
      <c r="C83" s="96" t="s">
        <v>164</v>
      </c>
      <c r="D83" s="94" t="s">
        <v>31</v>
      </c>
      <c r="E83" s="57">
        <v>55.41</v>
      </c>
      <c r="F83" s="33"/>
      <c r="G83" s="33">
        <f>E83*F83</f>
        <v>0</v>
      </c>
    </row>
    <row r="84" spans="1:7" s="41" customFormat="1" x14ac:dyDescent="0.3">
      <c r="A84" s="54"/>
      <c r="B84" s="54"/>
      <c r="C84" s="96" t="s">
        <v>165</v>
      </c>
      <c r="D84" s="94" t="s">
        <v>8</v>
      </c>
      <c r="E84" s="57">
        <v>952.5</v>
      </c>
      <c r="F84" s="33"/>
      <c r="G84" s="33">
        <f>E84*F84</f>
        <v>0</v>
      </c>
    </row>
    <row r="85" spans="1:7" s="41" customFormat="1" x14ac:dyDescent="0.3">
      <c r="A85" s="54"/>
      <c r="B85" s="54"/>
      <c r="C85" s="96"/>
      <c r="D85" s="94"/>
      <c r="E85" s="79"/>
      <c r="F85" s="33"/>
      <c r="G85" s="33"/>
    </row>
    <row r="86" spans="1:7" s="41" customFormat="1" ht="153.75" customHeight="1" x14ac:dyDescent="0.3">
      <c r="A86" s="54"/>
      <c r="B86" s="54">
        <v>6</v>
      </c>
      <c r="C86" s="70" t="s">
        <v>282</v>
      </c>
      <c r="D86" s="94"/>
      <c r="E86" s="57"/>
      <c r="F86" s="33"/>
      <c r="G86" s="33"/>
    </row>
    <row r="87" spans="1:7" s="41" customFormat="1" x14ac:dyDescent="0.3">
      <c r="A87" s="54"/>
      <c r="B87" s="54"/>
      <c r="C87" s="96" t="s">
        <v>160</v>
      </c>
      <c r="D87" s="94" t="s">
        <v>34</v>
      </c>
      <c r="E87" s="57">
        <v>5.92</v>
      </c>
      <c r="F87" s="33"/>
      <c r="G87" s="33">
        <f>E87*F87</f>
        <v>0</v>
      </c>
    </row>
    <row r="88" spans="1:7" s="41" customFormat="1" x14ac:dyDescent="0.3">
      <c r="A88" s="54"/>
      <c r="B88" s="54"/>
      <c r="C88" s="96" t="s">
        <v>152</v>
      </c>
      <c r="D88" s="94" t="s">
        <v>31</v>
      </c>
      <c r="E88" s="57">
        <v>43.96</v>
      </c>
      <c r="F88" s="33"/>
      <c r="G88" s="33">
        <f>E88*F88</f>
        <v>0</v>
      </c>
    </row>
    <row r="89" spans="1:7" s="41" customFormat="1" x14ac:dyDescent="0.3">
      <c r="A89" s="54"/>
      <c r="B89" s="54"/>
      <c r="C89" s="96" t="s">
        <v>161</v>
      </c>
      <c r="D89" s="94" t="s">
        <v>8</v>
      </c>
      <c r="E89" s="57">
        <v>888</v>
      </c>
      <c r="F89" s="33"/>
      <c r="G89" s="33">
        <f>E89*F89</f>
        <v>0</v>
      </c>
    </row>
    <row r="90" spans="1:7" s="41" customFormat="1" x14ac:dyDescent="0.3">
      <c r="A90" s="54"/>
      <c r="B90" s="54"/>
      <c r="C90" s="96"/>
      <c r="D90" s="94"/>
      <c r="E90" s="57"/>
      <c r="F90" s="33"/>
      <c r="G90" s="33"/>
    </row>
    <row r="91" spans="1:7" s="41" customFormat="1" ht="159" customHeight="1" x14ac:dyDescent="0.3">
      <c r="A91" s="54"/>
      <c r="B91" s="54">
        <v>7</v>
      </c>
      <c r="C91" s="70" t="s">
        <v>283</v>
      </c>
      <c r="D91" s="94"/>
      <c r="E91" s="57"/>
      <c r="F91" s="33"/>
      <c r="G91" s="33"/>
    </row>
    <row r="92" spans="1:7" s="41" customFormat="1" ht="15.75" customHeight="1" x14ac:dyDescent="0.3">
      <c r="A92" s="54"/>
      <c r="B92" s="54"/>
      <c r="C92" s="96" t="s">
        <v>9</v>
      </c>
      <c r="D92" s="94" t="s">
        <v>34</v>
      </c>
      <c r="E92" s="57">
        <v>6.82</v>
      </c>
      <c r="F92" s="33"/>
      <c r="G92" s="33">
        <f>E92*F92</f>
        <v>0</v>
      </c>
    </row>
    <row r="93" spans="1:7" s="41" customFormat="1" ht="15.75" customHeight="1" x14ac:dyDescent="0.3">
      <c r="A93" s="54"/>
      <c r="B93" s="54"/>
      <c r="C93" s="96" t="s">
        <v>10</v>
      </c>
      <c r="D93" s="94" t="s">
        <v>31</v>
      </c>
      <c r="E93" s="57">
        <v>44.17</v>
      </c>
      <c r="F93" s="33"/>
      <c r="G93" s="33">
        <f>E93*F93</f>
        <v>0</v>
      </c>
    </row>
    <row r="94" spans="1:7" s="41" customFormat="1" ht="15.75" customHeight="1" x14ac:dyDescent="0.3">
      <c r="A94" s="54"/>
      <c r="B94" s="54"/>
      <c r="C94" s="96" t="s">
        <v>136</v>
      </c>
      <c r="D94" s="94" t="s">
        <v>8</v>
      </c>
      <c r="E94" s="57">
        <v>1364</v>
      </c>
      <c r="F94" s="33"/>
      <c r="G94" s="33">
        <f>E94*F94</f>
        <v>0</v>
      </c>
    </row>
    <row r="95" spans="1:7" s="41" customFormat="1" x14ac:dyDescent="0.3">
      <c r="A95" s="54"/>
      <c r="B95" s="54"/>
      <c r="C95" s="96"/>
      <c r="D95" s="94"/>
      <c r="E95" s="57"/>
      <c r="F95" s="33"/>
      <c r="G95" s="33"/>
    </row>
    <row r="96" spans="1:7" s="41" customFormat="1" ht="157.5" customHeight="1" x14ac:dyDescent="0.3">
      <c r="A96" s="54"/>
      <c r="B96" s="54">
        <v>8</v>
      </c>
      <c r="C96" s="70" t="s">
        <v>284</v>
      </c>
      <c r="D96" s="94"/>
      <c r="E96" s="57"/>
      <c r="F96" s="33"/>
      <c r="G96" s="33"/>
    </row>
    <row r="97" spans="1:7" s="41" customFormat="1" x14ac:dyDescent="0.3">
      <c r="A97" s="54"/>
      <c r="B97" s="54"/>
      <c r="C97" s="96" t="s">
        <v>9</v>
      </c>
      <c r="D97" s="94" t="s">
        <v>34</v>
      </c>
      <c r="E97" s="57">
        <v>22.63</v>
      </c>
      <c r="F97" s="33"/>
      <c r="G97" s="33">
        <f>E97*F97</f>
        <v>0</v>
      </c>
    </row>
    <row r="98" spans="1:7" s="41" customFormat="1" x14ac:dyDescent="0.3">
      <c r="A98" s="54"/>
      <c r="B98" s="54"/>
      <c r="C98" s="96" t="s">
        <v>10</v>
      </c>
      <c r="D98" s="94" t="s">
        <v>31</v>
      </c>
      <c r="E98" s="57">
        <v>139.56</v>
      </c>
      <c r="F98" s="33"/>
      <c r="G98" s="33">
        <f>E98*F98</f>
        <v>0</v>
      </c>
    </row>
    <row r="99" spans="1:7" s="41" customFormat="1" x14ac:dyDescent="0.3">
      <c r="A99" s="54"/>
      <c r="B99" s="54"/>
      <c r="C99" s="96" t="s">
        <v>136</v>
      </c>
      <c r="D99" s="94" t="s">
        <v>8</v>
      </c>
      <c r="E99" s="57">
        <v>4526</v>
      </c>
      <c r="F99" s="33"/>
      <c r="G99" s="33">
        <f>E99*F99</f>
        <v>0</v>
      </c>
    </row>
    <row r="100" spans="1:7" s="41" customFormat="1" x14ac:dyDescent="0.3">
      <c r="A100" s="54"/>
      <c r="B100" s="54"/>
      <c r="C100" s="96"/>
      <c r="D100" s="94"/>
      <c r="E100" s="57"/>
      <c r="F100" s="33"/>
      <c r="G100" s="33"/>
    </row>
    <row r="101" spans="1:7" s="41" customFormat="1" ht="211.5" customHeight="1" x14ac:dyDescent="0.3">
      <c r="A101" s="54"/>
      <c r="B101" s="54">
        <v>9</v>
      </c>
      <c r="C101" s="70" t="s">
        <v>285</v>
      </c>
      <c r="D101" s="94"/>
      <c r="E101" s="57"/>
      <c r="F101" s="33"/>
      <c r="G101" s="33"/>
    </row>
    <row r="102" spans="1:7" s="41" customFormat="1" x14ac:dyDescent="0.3">
      <c r="A102" s="54"/>
      <c r="B102" s="54"/>
      <c r="C102" s="96" t="s">
        <v>9</v>
      </c>
      <c r="D102" s="94" t="s">
        <v>34</v>
      </c>
      <c r="E102" s="57">
        <v>30.23</v>
      </c>
      <c r="F102" s="33"/>
      <c r="G102" s="33">
        <f>E102*F102</f>
        <v>0</v>
      </c>
    </row>
    <row r="103" spans="1:7" s="41" customFormat="1" x14ac:dyDescent="0.3">
      <c r="A103" s="54"/>
      <c r="B103" s="54"/>
      <c r="C103" s="96" t="s">
        <v>10</v>
      </c>
      <c r="D103" s="94" t="s">
        <v>31</v>
      </c>
      <c r="E103" s="57">
        <v>151.16999999999999</v>
      </c>
      <c r="F103" s="33"/>
      <c r="G103" s="33">
        <f>E103*F103</f>
        <v>0</v>
      </c>
    </row>
    <row r="104" spans="1:7" s="41" customFormat="1" x14ac:dyDescent="0.3">
      <c r="A104" s="54"/>
      <c r="B104" s="54"/>
      <c r="C104" s="96" t="s">
        <v>136</v>
      </c>
      <c r="D104" s="94" t="s">
        <v>8</v>
      </c>
      <c r="E104" s="57">
        <v>3023</v>
      </c>
      <c r="F104" s="33"/>
      <c r="G104" s="33">
        <f>E104*F104</f>
        <v>0</v>
      </c>
    </row>
    <row r="105" spans="1:7" s="41" customFormat="1" x14ac:dyDescent="0.3">
      <c r="A105" s="54"/>
      <c r="B105" s="54"/>
      <c r="C105" s="96"/>
      <c r="D105" s="94"/>
      <c r="E105" s="57"/>
      <c r="F105" s="33"/>
      <c r="G105" s="33"/>
    </row>
    <row r="106" spans="1:7" s="41" customFormat="1" ht="157.80000000000001" x14ac:dyDescent="0.3">
      <c r="A106" s="54"/>
      <c r="B106" s="54">
        <v>10</v>
      </c>
      <c r="C106" s="70" t="s">
        <v>295</v>
      </c>
      <c r="D106" s="94"/>
      <c r="E106" s="57"/>
      <c r="F106" s="33"/>
      <c r="G106" s="33"/>
    </row>
    <row r="107" spans="1:7" s="41" customFormat="1" x14ac:dyDescent="0.3">
      <c r="A107" s="54"/>
      <c r="B107" s="54"/>
      <c r="C107" s="96" t="s">
        <v>9</v>
      </c>
      <c r="D107" s="94" t="s">
        <v>34</v>
      </c>
      <c r="E107" s="57">
        <v>2.54</v>
      </c>
      <c r="F107" s="33"/>
      <c r="G107" s="33">
        <f>E107*F107</f>
        <v>0</v>
      </c>
    </row>
    <row r="108" spans="1:7" s="41" customFormat="1" x14ac:dyDescent="0.3">
      <c r="A108" s="54"/>
      <c r="B108" s="54"/>
      <c r="C108" s="96" t="s">
        <v>10</v>
      </c>
      <c r="D108" s="94" t="s">
        <v>31</v>
      </c>
      <c r="E108" s="57">
        <v>20.329999999999998</v>
      </c>
      <c r="F108" s="33"/>
      <c r="G108" s="33">
        <f>E108*F108</f>
        <v>0</v>
      </c>
    </row>
    <row r="109" spans="1:7" s="41" customFormat="1" x14ac:dyDescent="0.3">
      <c r="A109" s="54"/>
      <c r="B109" s="54"/>
      <c r="C109" s="96" t="s">
        <v>136</v>
      </c>
      <c r="D109" s="94" t="s">
        <v>8</v>
      </c>
      <c r="E109" s="57">
        <v>254</v>
      </c>
      <c r="F109" s="33"/>
      <c r="G109" s="33">
        <f>E109*F109</f>
        <v>0</v>
      </c>
    </row>
    <row r="110" spans="1:7" s="41" customFormat="1" x14ac:dyDescent="0.3">
      <c r="A110" s="54"/>
      <c r="B110" s="54"/>
      <c r="C110" s="96"/>
      <c r="D110" s="94"/>
      <c r="E110" s="57"/>
      <c r="F110" s="33"/>
      <c r="G110" s="33"/>
    </row>
    <row r="111" spans="1:7" s="41" customFormat="1" ht="159" customHeight="1" x14ac:dyDescent="0.3">
      <c r="A111" s="54"/>
      <c r="B111" s="54">
        <v>10</v>
      </c>
      <c r="C111" s="70" t="s">
        <v>286</v>
      </c>
      <c r="D111" s="94"/>
      <c r="E111" s="57"/>
      <c r="F111" s="33"/>
      <c r="G111" s="33"/>
    </row>
    <row r="112" spans="1:7" s="41" customFormat="1" x14ac:dyDescent="0.3">
      <c r="A112" s="54"/>
      <c r="B112" s="54"/>
      <c r="C112" s="96" t="s">
        <v>9</v>
      </c>
      <c r="D112" s="94" t="s">
        <v>34</v>
      </c>
      <c r="E112" s="57">
        <v>6.49</v>
      </c>
      <c r="F112" s="33"/>
      <c r="G112" s="33">
        <f>E112*F112</f>
        <v>0</v>
      </c>
    </row>
    <row r="113" spans="1:7" s="41" customFormat="1" x14ac:dyDescent="0.3">
      <c r="A113" s="54"/>
      <c r="B113" s="54"/>
      <c r="C113" s="96" t="s">
        <v>10</v>
      </c>
      <c r="D113" s="94" t="s">
        <v>31</v>
      </c>
      <c r="E113" s="57">
        <v>107.51</v>
      </c>
      <c r="F113" s="33"/>
      <c r="G113" s="33">
        <f>E113*F113</f>
        <v>0</v>
      </c>
    </row>
    <row r="114" spans="1:7" s="41" customFormat="1" x14ac:dyDescent="0.3">
      <c r="A114" s="54"/>
      <c r="B114" s="54"/>
      <c r="C114" s="96" t="s">
        <v>136</v>
      </c>
      <c r="D114" s="94" t="s">
        <v>8</v>
      </c>
      <c r="E114" s="57">
        <v>649</v>
      </c>
      <c r="F114" s="33"/>
      <c r="G114" s="33">
        <f>E114*F114</f>
        <v>0</v>
      </c>
    </row>
    <row r="115" spans="1:7" s="41" customFormat="1" x14ac:dyDescent="0.3">
      <c r="A115" s="54"/>
      <c r="B115" s="54"/>
      <c r="C115" s="96"/>
      <c r="D115" s="94"/>
      <c r="E115" s="57"/>
      <c r="F115" s="33"/>
      <c r="G115" s="33"/>
    </row>
    <row r="116" spans="1:7" s="41" customFormat="1" ht="183.75" customHeight="1" x14ac:dyDescent="0.3">
      <c r="A116" s="54"/>
      <c r="B116" s="54">
        <v>11</v>
      </c>
      <c r="C116" s="70" t="s">
        <v>289</v>
      </c>
      <c r="D116" s="94"/>
      <c r="E116" s="57"/>
      <c r="F116" s="33"/>
      <c r="G116" s="33"/>
    </row>
    <row r="117" spans="1:7" s="41" customFormat="1" x14ac:dyDescent="0.3">
      <c r="A117" s="54"/>
      <c r="B117" s="54"/>
      <c r="C117" s="96" t="s">
        <v>9</v>
      </c>
      <c r="D117" s="94" t="s">
        <v>34</v>
      </c>
      <c r="E117" s="57">
        <v>4.28</v>
      </c>
      <c r="F117" s="33"/>
      <c r="G117" s="33">
        <f>E117*F117</f>
        <v>0</v>
      </c>
    </row>
    <row r="118" spans="1:7" s="41" customFormat="1" x14ac:dyDescent="0.3">
      <c r="A118" s="54"/>
      <c r="B118" s="54"/>
      <c r="C118" s="96" t="s">
        <v>10</v>
      </c>
      <c r="D118" s="94" t="s">
        <v>31</v>
      </c>
      <c r="E118" s="57">
        <v>26.73</v>
      </c>
      <c r="F118" s="33"/>
      <c r="G118" s="33">
        <f>E118*F118</f>
        <v>0</v>
      </c>
    </row>
    <row r="119" spans="1:7" s="41" customFormat="1" x14ac:dyDescent="0.3">
      <c r="A119" s="54"/>
      <c r="B119" s="54"/>
      <c r="C119" s="96" t="s">
        <v>136</v>
      </c>
      <c r="D119" s="94" t="s">
        <v>8</v>
      </c>
      <c r="E119" s="57">
        <v>856</v>
      </c>
      <c r="F119" s="33"/>
      <c r="G119" s="33">
        <f>E119*F119</f>
        <v>0</v>
      </c>
    </row>
    <row r="120" spans="1:7" s="41" customFormat="1" x14ac:dyDescent="0.3">
      <c r="A120" s="54"/>
      <c r="B120" s="54"/>
      <c r="C120" s="96"/>
      <c r="D120" s="94"/>
      <c r="E120" s="57"/>
      <c r="F120" s="33"/>
      <c r="G120" s="33"/>
    </row>
    <row r="121" spans="1:7" s="41" customFormat="1" ht="138.75" customHeight="1" x14ac:dyDescent="0.3">
      <c r="A121" s="54"/>
      <c r="B121" s="54">
        <v>12</v>
      </c>
      <c r="C121" s="70" t="s">
        <v>290</v>
      </c>
      <c r="D121" s="94"/>
      <c r="E121" s="57"/>
      <c r="F121" s="33"/>
      <c r="G121" s="33"/>
    </row>
    <row r="122" spans="1:7" s="41" customFormat="1" x14ac:dyDescent="0.3">
      <c r="A122" s="54"/>
      <c r="B122" s="54"/>
      <c r="C122" s="96" t="s">
        <v>9</v>
      </c>
      <c r="D122" s="94" t="s">
        <v>31</v>
      </c>
      <c r="E122" s="57">
        <v>726</v>
      </c>
      <c r="F122" s="33"/>
      <c r="G122" s="33">
        <f>E122*F122</f>
        <v>0</v>
      </c>
    </row>
    <row r="123" spans="1:7" s="41" customFormat="1" x14ac:dyDescent="0.3">
      <c r="A123" s="54"/>
      <c r="B123" s="54"/>
      <c r="C123" s="96" t="s">
        <v>136</v>
      </c>
      <c r="D123" s="94" t="s">
        <v>8</v>
      </c>
      <c r="E123" s="57">
        <v>4356</v>
      </c>
      <c r="F123" s="33"/>
      <c r="G123" s="33">
        <f>E123*F123</f>
        <v>0</v>
      </c>
    </row>
    <row r="124" spans="1:7" s="41" customFormat="1" x14ac:dyDescent="0.3">
      <c r="A124" s="54"/>
      <c r="B124" s="54"/>
      <c r="C124" s="96"/>
      <c r="D124" s="94"/>
      <c r="E124" s="57"/>
      <c r="F124" s="33"/>
      <c r="G124" s="33"/>
    </row>
    <row r="125" spans="1:7" s="41" customFormat="1" ht="203.25" customHeight="1" x14ac:dyDescent="0.3">
      <c r="A125" s="54"/>
      <c r="B125" s="54">
        <v>13</v>
      </c>
      <c r="C125" s="70" t="s">
        <v>292</v>
      </c>
      <c r="D125" s="94"/>
      <c r="E125" s="57"/>
      <c r="F125" s="33"/>
      <c r="G125" s="33"/>
    </row>
    <row r="126" spans="1:7" s="41" customFormat="1" x14ac:dyDescent="0.3">
      <c r="A126" s="54"/>
      <c r="B126" s="54"/>
      <c r="C126" s="96" t="s">
        <v>9</v>
      </c>
      <c r="D126" s="94" t="s">
        <v>34</v>
      </c>
      <c r="E126" s="57">
        <v>4.46</v>
      </c>
      <c r="F126" s="33"/>
      <c r="G126" s="33">
        <f>E126*F126</f>
        <v>0</v>
      </c>
    </row>
    <row r="127" spans="1:7" s="41" customFormat="1" x14ac:dyDescent="0.3">
      <c r="A127" s="54"/>
      <c r="B127" s="54"/>
      <c r="C127" s="96" t="s">
        <v>10</v>
      </c>
      <c r="D127" s="94" t="s">
        <v>31</v>
      </c>
      <c r="E127" s="57">
        <v>24.35</v>
      </c>
      <c r="F127" s="33"/>
      <c r="G127" s="33">
        <f>E127*F127</f>
        <v>0</v>
      </c>
    </row>
    <row r="128" spans="1:7" s="41" customFormat="1" x14ac:dyDescent="0.3">
      <c r="A128" s="54"/>
      <c r="B128" s="54"/>
      <c r="C128" s="96" t="s">
        <v>136</v>
      </c>
      <c r="D128" s="94" t="s">
        <v>8</v>
      </c>
      <c r="E128" s="57">
        <v>892</v>
      </c>
      <c r="F128" s="33"/>
      <c r="G128" s="33">
        <f>E128*F128</f>
        <v>0</v>
      </c>
    </row>
    <row r="129" spans="1:7" s="41" customFormat="1" x14ac:dyDescent="0.3">
      <c r="A129" s="54"/>
      <c r="B129" s="54"/>
      <c r="C129" s="96"/>
      <c r="D129" s="94"/>
      <c r="E129" s="57"/>
      <c r="F129" s="33"/>
      <c r="G129" s="33"/>
    </row>
    <row r="130" spans="1:7" s="41" customFormat="1" ht="186.75" customHeight="1" x14ac:dyDescent="0.3">
      <c r="A130" s="54"/>
      <c r="B130" s="54">
        <v>14</v>
      </c>
      <c r="C130" s="70" t="s">
        <v>293</v>
      </c>
      <c r="D130" s="94"/>
      <c r="E130" s="57"/>
      <c r="F130" s="33"/>
      <c r="G130" s="33"/>
    </row>
    <row r="131" spans="1:7" s="41" customFormat="1" x14ac:dyDescent="0.3">
      <c r="A131" s="54"/>
      <c r="B131" s="54"/>
      <c r="C131" s="96" t="s">
        <v>9</v>
      </c>
      <c r="D131" s="94" t="s">
        <v>34</v>
      </c>
      <c r="E131" s="57">
        <v>31.5</v>
      </c>
      <c r="F131" s="33"/>
      <c r="G131" s="33">
        <f>E131*F131</f>
        <v>0</v>
      </c>
    </row>
    <row r="132" spans="1:7" s="41" customFormat="1" x14ac:dyDescent="0.3">
      <c r="A132" s="54"/>
      <c r="B132" s="54"/>
      <c r="C132" s="96" t="s">
        <v>10</v>
      </c>
      <c r="D132" s="94" t="s">
        <v>31</v>
      </c>
      <c r="E132" s="57">
        <v>120.3</v>
      </c>
      <c r="F132" s="33"/>
      <c r="G132" s="33">
        <f>E132*F132</f>
        <v>0</v>
      </c>
    </row>
    <row r="133" spans="1:7" s="41" customFormat="1" x14ac:dyDescent="0.3">
      <c r="A133" s="54"/>
      <c r="B133" s="54"/>
      <c r="C133" s="96" t="s">
        <v>136</v>
      </c>
      <c r="D133" s="94" t="s">
        <v>8</v>
      </c>
      <c r="E133" s="57">
        <v>4725</v>
      </c>
      <c r="F133" s="33"/>
      <c r="G133" s="33">
        <f>E133*F133</f>
        <v>0</v>
      </c>
    </row>
    <row r="134" spans="1:7" s="41" customFormat="1" x14ac:dyDescent="0.3">
      <c r="A134" s="54"/>
      <c r="B134" s="54"/>
      <c r="C134" s="96"/>
      <c r="D134" s="94"/>
      <c r="E134" s="57"/>
      <c r="F134" s="33"/>
      <c r="G134" s="33"/>
    </row>
    <row r="135" spans="1:7" s="41" customFormat="1" ht="135.75" customHeight="1" x14ac:dyDescent="0.3">
      <c r="A135" s="54"/>
      <c r="B135" s="54">
        <v>15</v>
      </c>
      <c r="C135" s="70" t="s">
        <v>294</v>
      </c>
      <c r="D135" s="94"/>
      <c r="E135" s="57"/>
      <c r="F135" s="33"/>
      <c r="G135" s="33"/>
    </row>
    <row r="136" spans="1:7" s="41" customFormat="1" x14ac:dyDescent="0.3">
      <c r="A136" s="54"/>
      <c r="B136" s="54"/>
      <c r="C136" s="96" t="s">
        <v>9</v>
      </c>
      <c r="D136" s="94" t="s">
        <v>34</v>
      </c>
      <c r="E136" s="57">
        <v>13.04</v>
      </c>
      <c r="F136" s="33"/>
      <c r="G136" s="33">
        <f>E136*F136</f>
        <v>0</v>
      </c>
    </row>
    <row r="137" spans="1:7" s="41" customFormat="1" x14ac:dyDescent="0.3">
      <c r="A137" s="54"/>
      <c r="B137" s="54"/>
      <c r="C137" s="96" t="s">
        <v>10</v>
      </c>
      <c r="D137" s="94" t="s">
        <v>31</v>
      </c>
      <c r="E137" s="57">
        <v>189.1</v>
      </c>
      <c r="F137" s="33"/>
      <c r="G137" s="33">
        <f>E137*F137</f>
        <v>0</v>
      </c>
    </row>
    <row r="138" spans="1:7" s="41" customFormat="1" x14ac:dyDescent="0.3">
      <c r="A138" s="54"/>
      <c r="B138" s="54"/>
      <c r="C138" s="96" t="s">
        <v>136</v>
      </c>
      <c r="D138" s="94" t="s">
        <v>8</v>
      </c>
      <c r="E138" s="57">
        <v>2608</v>
      </c>
      <c r="F138" s="33"/>
      <c r="G138" s="33">
        <f>E138*F138</f>
        <v>0</v>
      </c>
    </row>
    <row r="139" spans="1:7" s="41" customFormat="1" x14ac:dyDescent="0.3">
      <c r="A139" s="54"/>
      <c r="B139" s="54"/>
      <c r="C139" s="96"/>
      <c r="D139" s="94"/>
      <c r="E139" s="57"/>
      <c r="F139" s="33"/>
      <c r="G139" s="33"/>
    </row>
    <row r="140" spans="1:7" s="41" customFormat="1" ht="58.5" customHeight="1" x14ac:dyDescent="0.3">
      <c r="A140" s="54"/>
      <c r="B140" s="54">
        <v>16</v>
      </c>
      <c r="C140" s="97" t="s">
        <v>301</v>
      </c>
      <c r="D140" s="94"/>
      <c r="E140" s="79"/>
      <c r="F140" s="95"/>
      <c r="G140" s="33"/>
    </row>
    <row r="141" spans="1:7" s="41" customFormat="1" ht="12.75" customHeight="1" x14ac:dyDescent="0.3">
      <c r="A141" s="54"/>
      <c r="B141" s="54"/>
      <c r="C141" s="97" t="s">
        <v>296</v>
      </c>
      <c r="D141" s="94" t="s">
        <v>31</v>
      </c>
      <c r="E141" s="79">
        <v>57.49</v>
      </c>
      <c r="F141" s="95"/>
      <c r="G141" s="33">
        <f>E141*F141</f>
        <v>0</v>
      </c>
    </row>
    <row r="142" spans="1:7" s="41" customFormat="1" ht="12.75" customHeight="1" x14ac:dyDescent="0.3">
      <c r="A142" s="54"/>
      <c r="B142" s="54"/>
      <c r="C142" s="97" t="s">
        <v>297</v>
      </c>
      <c r="D142" s="94" t="s">
        <v>31</v>
      </c>
      <c r="E142" s="79">
        <v>93.57</v>
      </c>
      <c r="F142" s="95"/>
      <c r="G142" s="33">
        <f>E142*F142</f>
        <v>0</v>
      </c>
    </row>
    <row r="143" spans="1:7" s="41" customFormat="1" ht="14.25" customHeight="1" x14ac:dyDescent="0.3">
      <c r="A143" s="54"/>
      <c r="B143" s="54"/>
      <c r="C143" s="97" t="s">
        <v>298</v>
      </c>
      <c r="D143" s="94" t="s">
        <v>31</v>
      </c>
      <c r="E143" s="79">
        <v>113</v>
      </c>
      <c r="F143" s="95"/>
      <c r="G143" s="33">
        <f>E143*F143</f>
        <v>0</v>
      </c>
    </row>
    <row r="144" spans="1:7" s="41" customFormat="1" ht="14.25" customHeight="1" x14ac:dyDescent="0.3">
      <c r="A144" s="54"/>
      <c r="B144" s="54"/>
      <c r="C144" s="97" t="s">
        <v>299</v>
      </c>
      <c r="D144" s="94" t="s">
        <v>31</v>
      </c>
      <c r="E144" s="79">
        <v>10</v>
      </c>
      <c r="F144" s="95"/>
      <c r="G144" s="33">
        <f>E144*F144</f>
        <v>0</v>
      </c>
    </row>
    <row r="145" spans="1:8" s="41" customFormat="1" ht="14.25" customHeight="1" x14ac:dyDescent="0.3">
      <c r="A145" s="54"/>
      <c r="B145" s="54"/>
      <c r="C145" s="97" t="s">
        <v>300</v>
      </c>
      <c r="D145" s="94" t="s">
        <v>31</v>
      </c>
      <c r="E145" s="79">
        <v>57.2</v>
      </c>
      <c r="F145" s="95"/>
      <c r="G145" s="33">
        <f>E145*F145</f>
        <v>0</v>
      </c>
    </row>
    <row r="146" spans="1:8" s="41" customFormat="1" ht="14.25" customHeight="1" x14ac:dyDescent="0.3">
      <c r="A146" s="54"/>
      <c r="B146" s="54"/>
      <c r="C146" s="97"/>
      <c r="D146" s="94"/>
      <c r="E146" s="79"/>
      <c r="F146" s="95"/>
      <c r="G146" s="33"/>
    </row>
    <row r="147" spans="1:8" s="41" customFormat="1" ht="73.5" customHeight="1" x14ac:dyDescent="0.3">
      <c r="A147" s="54"/>
      <c r="B147" s="54">
        <v>17</v>
      </c>
      <c r="C147" s="97" t="s">
        <v>469</v>
      </c>
      <c r="D147" s="259" t="s">
        <v>37</v>
      </c>
      <c r="E147" s="79"/>
      <c r="F147" s="95"/>
      <c r="G147" s="33">
        <f>SUM(G61:G146)*0.05</f>
        <v>0</v>
      </c>
    </row>
    <row r="148" spans="1:8" s="41" customFormat="1" x14ac:dyDescent="0.3">
      <c r="A148" s="54"/>
      <c r="B148" s="54"/>
      <c r="C148" s="96"/>
      <c r="D148" s="94"/>
      <c r="E148" s="57"/>
      <c r="F148" s="33"/>
      <c r="G148" s="33"/>
    </row>
    <row r="149" spans="1:8" s="41" customFormat="1" ht="13.5" customHeight="1" x14ac:dyDescent="0.3">
      <c r="A149" s="54"/>
      <c r="B149" s="54"/>
      <c r="C149" s="895" t="s">
        <v>6</v>
      </c>
      <c r="D149" s="895"/>
      <c r="E149" s="83"/>
      <c r="F149" s="99" t="s">
        <v>29</v>
      </c>
      <c r="G149" s="85">
        <f>SUM(G58:G148)</f>
        <v>0</v>
      </c>
      <c r="H149" s="47"/>
    </row>
    <row r="150" spans="1:8" s="41" customFormat="1" x14ac:dyDescent="0.3">
      <c r="A150" s="54"/>
      <c r="B150" s="54"/>
      <c r="C150" s="100"/>
      <c r="D150" s="100"/>
      <c r="E150" s="101"/>
      <c r="F150" s="102"/>
      <c r="G150" s="103"/>
    </row>
    <row r="151" spans="1:8" s="41" customFormat="1" x14ac:dyDescent="0.3">
      <c r="A151" s="54"/>
      <c r="B151" s="54"/>
      <c r="C151" s="100"/>
      <c r="D151" s="100"/>
      <c r="E151" s="101"/>
      <c r="F151" s="102"/>
      <c r="G151" s="103"/>
    </row>
    <row r="152" spans="1:8" s="41" customFormat="1" x14ac:dyDescent="0.3">
      <c r="A152" s="66" t="s">
        <v>5</v>
      </c>
      <c r="B152" s="54"/>
      <c r="C152" s="67" t="s">
        <v>24</v>
      </c>
      <c r="D152" s="68"/>
      <c r="E152" s="57"/>
      <c r="F152" s="71"/>
      <c r="G152" s="33"/>
    </row>
    <row r="153" spans="1:8" s="41" customFormat="1" x14ac:dyDescent="0.3">
      <c r="A153" s="66"/>
      <c r="B153" s="54"/>
      <c r="C153" s="67"/>
      <c r="D153" s="68"/>
      <c r="E153" s="57"/>
      <c r="F153" s="71"/>
      <c r="G153" s="33"/>
    </row>
    <row r="154" spans="1:8" s="41" customFormat="1" ht="101.25" customHeight="1" x14ac:dyDescent="0.3">
      <c r="A154" s="66"/>
      <c r="B154" s="54">
        <v>1</v>
      </c>
      <c r="C154" s="70" t="s">
        <v>302</v>
      </c>
      <c r="D154" s="94" t="s">
        <v>34</v>
      </c>
      <c r="E154" s="57">
        <v>71.05</v>
      </c>
      <c r="F154" s="33">
        <v>0</v>
      </c>
      <c r="G154" s="33">
        <f>E154*F154</f>
        <v>0</v>
      </c>
    </row>
    <row r="155" spans="1:8" s="41" customFormat="1" ht="14.25" customHeight="1" x14ac:dyDescent="0.3">
      <c r="A155" s="66"/>
      <c r="B155" s="54"/>
      <c r="C155" s="70"/>
      <c r="D155" s="94"/>
      <c r="E155" s="57"/>
      <c r="F155" s="33"/>
      <c r="G155" s="33"/>
    </row>
    <row r="156" spans="1:8" s="41" customFormat="1" ht="101.25" customHeight="1" x14ac:dyDescent="0.3">
      <c r="A156" s="66"/>
      <c r="B156" s="54">
        <v>2</v>
      </c>
      <c r="C156" s="70" t="s">
        <v>303</v>
      </c>
      <c r="D156" s="94" t="s">
        <v>34</v>
      </c>
      <c r="E156" s="57">
        <v>25.24</v>
      </c>
      <c r="F156" s="33">
        <v>0</v>
      </c>
      <c r="G156" s="33">
        <f>E156*F156</f>
        <v>0</v>
      </c>
    </row>
    <row r="157" spans="1:8" s="41" customFormat="1" ht="14.25" customHeight="1" x14ac:dyDescent="0.3">
      <c r="A157" s="66"/>
      <c r="B157" s="54"/>
      <c r="C157" s="70"/>
      <c r="D157" s="94"/>
      <c r="E157" s="57"/>
      <c r="F157" s="33"/>
      <c r="G157" s="33"/>
    </row>
    <row r="158" spans="1:8" s="41" customFormat="1" ht="117" customHeight="1" x14ac:dyDescent="0.3">
      <c r="A158" s="66"/>
      <c r="B158" s="54">
        <v>3</v>
      </c>
      <c r="C158" s="70" t="s">
        <v>304</v>
      </c>
      <c r="D158" s="94" t="s">
        <v>7</v>
      </c>
      <c r="E158" s="57">
        <v>24.07</v>
      </c>
      <c r="F158" s="33">
        <v>0</v>
      </c>
      <c r="G158" s="33">
        <f>E158*F158</f>
        <v>0</v>
      </c>
    </row>
    <row r="159" spans="1:8" s="41" customFormat="1" x14ac:dyDescent="0.3">
      <c r="A159" s="66"/>
      <c r="B159" s="54"/>
      <c r="C159" s="70"/>
      <c r="D159" s="94"/>
      <c r="E159" s="57"/>
      <c r="F159" s="33"/>
      <c r="G159" s="33"/>
    </row>
    <row r="160" spans="1:8" s="41" customFormat="1" ht="92.4" x14ac:dyDescent="0.3">
      <c r="A160" s="54"/>
      <c r="B160" s="54">
        <v>4</v>
      </c>
      <c r="C160" s="70" t="s">
        <v>215</v>
      </c>
      <c r="D160" s="94" t="s">
        <v>31</v>
      </c>
      <c r="E160" s="57">
        <v>101.80249999999999</v>
      </c>
      <c r="F160" s="33">
        <v>0</v>
      </c>
      <c r="G160" s="33">
        <f>E160*F160</f>
        <v>0</v>
      </c>
    </row>
    <row r="161" spans="1:7" s="41" customFormat="1" x14ac:dyDescent="0.3">
      <c r="A161" s="54"/>
      <c r="B161" s="54"/>
      <c r="C161" s="70"/>
      <c r="D161" s="94"/>
      <c r="E161" s="57"/>
      <c r="F161" s="33"/>
      <c r="G161" s="33"/>
    </row>
    <row r="162" spans="1:7" s="41" customFormat="1" ht="50.25" customHeight="1" x14ac:dyDescent="0.3">
      <c r="A162" s="54"/>
      <c r="B162" s="54">
        <v>5</v>
      </c>
      <c r="C162" s="104" t="s">
        <v>186</v>
      </c>
      <c r="D162" s="105" t="s">
        <v>7</v>
      </c>
      <c r="E162" s="106">
        <v>70</v>
      </c>
      <c r="F162" s="33">
        <v>0</v>
      </c>
      <c r="G162" s="33">
        <f>E162*F162</f>
        <v>0</v>
      </c>
    </row>
    <row r="163" spans="1:7" s="41" customFormat="1" x14ac:dyDescent="0.3">
      <c r="A163" s="54"/>
      <c r="B163" s="54"/>
      <c r="C163" s="104"/>
      <c r="D163" s="105" t="s">
        <v>31</v>
      </c>
      <c r="E163" s="106">
        <v>15</v>
      </c>
      <c r="F163" s="33">
        <v>0</v>
      </c>
      <c r="G163" s="33">
        <f>E163*F163</f>
        <v>0</v>
      </c>
    </row>
    <row r="164" spans="1:7" s="41" customFormat="1" x14ac:dyDescent="0.3">
      <c r="A164" s="54"/>
      <c r="B164" s="54"/>
      <c r="C164" s="104"/>
      <c r="D164" s="105"/>
      <c r="E164" s="106"/>
      <c r="F164" s="33"/>
      <c r="G164" s="33"/>
    </row>
    <row r="165" spans="1:7" s="41" customFormat="1" ht="203.25" customHeight="1" x14ac:dyDescent="0.3">
      <c r="A165" s="54"/>
      <c r="B165" s="54">
        <v>6</v>
      </c>
      <c r="C165" s="70" t="s">
        <v>216</v>
      </c>
      <c r="D165" s="32"/>
      <c r="E165" s="79"/>
      <c r="F165" s="33"/>
      <c r="G165" s="33"/>
    </row>
    <row r="166" spans="1:7" s="41" customFormat="1" x14ac:dyDescent="0.3">
      <c r="A166" s="54"/>
      <c r="B166" s="54"/>
      <c r="C166" s="70" t="s">
        <v>151</v>
      </c>
      <c r="D166" s="32" t="s">
        <v>31</v>
      </c>
      <c r="E166" s="57">
        <v>784.49349999999993</v>
      </c>
      <c r="F166" s="33">
        <v>0</v>
      </c>
      <c r="G166" s="33">
        <f>E166*F166</f>
        <v>0</v>
      </c>
    </row>
    <row r="167" spans="1:7" s="41" customFormat="1" x14ac:dyDescent="0.3">
      <c r="A167" s="54"/>
      <c r="B167" s="54"/>
      <c r="C167" s="70" t="s">
        <v>166</v>
      </c>
      <c r="D167" s="32" t="s">
        <v>31</v>
      </c>
      <c r="E167" s="57">
        <v>67.312000000000012</v>
      </c>
      <c r="F167" s="33">
        <v>0</v>
      </c>
      <c r="G167" s="33">
        <f>E167*F167</f>
        <v>0</v>
      </c>
    </row>
    <row r="168" spans="1:7" s="41" customFormat="1" x14ac:dyDescent="0.3">
      <c r="A168" s="54"/>
      <c r="B168" s="54"/>
      <c r="C168" s="70"/>
      <c r="D168" s="32"/>
      <c r="E168" s="57"/>
      <c r="F168" s="33"/>
      <c r="G168" s="33"/>
    </row>
    <row r="169" spans="1:7" s="41" customFormat="1" ht="225" customHeight="1" x14ac:dyDescent="0.3">
      <c r="A169" s="54"/>
      <c r="B169" s="87">
        <v>7</v>
      </c>
      <c r="C169" s="104" t="s">
        <v>187</v>
      </c>
      <c r="D169" s="105"/>
      <c r="E169" s="106"/>
      <c r="F169" s="33"/>
      <c r="G169" s="33"/>
    </row>
    <row r="170" spans="1:7" s="41" customFormat="1" ht="14.25" customHeight="1" x14ac:dyDescent="0.3">
      <c r="A170" s="54"/>
      <c r="B170" s="54"/>
      <c r="C170" s="104" t="s">
        <v>306</v>
      </c>
      <c r="D170" s="105" t="s">
        <v>31</v>
      </c>
      <c r="E170" s="106">
        <v>152.72</v>
      </c>
      <c r="F170" s="33">
        <v>0</v>
      </c>
      <c r="G170" s="33">
        <f>E170*F170</f>
        <v>0</v>
      </c>
    </row>
    <row r="171" spans="1:7" s="41" customFormat="1" ht="14.25" customHeight="1" x14ac:dyDescent="0.3">
      <c r="A171" s="54"/>
      <c r="B171" s="54"/>
      <c r="C171" s="104" t="s">
        <v>307</v>
      </c>
      <c r="D171" s="105" t="s">
        <v>31</v>
      </c>
      <c r="E171" s="106">
        <v>38.64</v>
      </c>
      <c r="F171" s="33">
        <v>0</v>
      </c>
      <c r="G171" s="33">
        <f>E171*F171</f>
        <v>0</v>
      </c>
    </row>
    <row r="172" spans="1:7" s="41" customFormat="1" ht="14.25" customHeight="1" x14ac:dyDescent="0.3">
      <c r="A172" s="54"/>
      <c r="B172" s="54"/>
      <c r="C172" s="104" t="s">
        <v>308</v>
      </c>
      <c r="D172" s="105" t="s">
        <v>31</v>
      </c>
      <c r="E172" s="106">
        <v>203.58199999999999</v>
      </c>
      <c r="F172" s="33">
        <v>0</v>
      </c>
      <c r="G172" s="33">
        <f>E172*F172</f>
        <v>0</v>
      </c>
    </row>
    <row r="173" spans="1:7" s="41" customFormat="1" ht="15" customHeight="1" x14ac:dyDescent="0.3">
      <c r="A173" s="54"/>
      <c r="B173" s="54"/>
      <c r="C173" s="104"/>
      <c r="D173" s="105"/>
      <c r="E173" s="106"/>
      <c r="F173" s="33"/>
      <c r="G173" s="33"/>
    </row>
    <row r="174" spans="1:7" s="41" customFormat="1" ht="90" customHeight="1" x14ac:dyDescent="0.3">
      <c r="A174" s="54"/>
      <c r="B174" s="54">
        <v>6</v>
      </c>
      <c r="C174" s="104" t="s">
        <v>188</v>
      </c>
      <c r="D174" s="105"/>
      <c r="E174" s="106"/>
      <c r="F174" s="33"/>
      <c r="G174" s="33"/>
    </row>
    <row r="175" spans="1:7" s="41" customFormat="1" ht="17.25" customHeight="1" x14ac:dyDescent="0.3">
      <c r="A175" s="54"/>
      <c r="B175" s="54"/>
      <c r="C175" s="104" t="s">
        <v>305</v>
      </c>
      <c r="D175" s="105" t="s">
        <v>7</v>
      </c>
      <c r="E175" s="106">
        <v>4.2130000000000001</v>
      </c>
      <c r="F175" s="33">
        <v>0</v>
      </c>
      <c r="G175" s="33">
        <f>E175*F175</f>
        <v>0</v>
      </c>
    </row>
    <row r="176" spans="1:7" s="41" customFormat="1" ht="17.25" customHeight="1" x14ac:dyDescent="0.3">
      <c r="A176" s="54"/>
      <c r="B176" s="54"/>
      <c r="C176" s="104"/>
      <c r="D176" s="105"/>
      <c r="E176" s="106"/>
      <c r="F176" s="33"/>
      <c r="G176" s="33"/>
    </row>
    <row r="177" spans="1:8" s="41" customFormat="1" ht="68.25" customHeight="1" x14ac:dyDescent="0.3">
      <c r="A177" s="54"/>
      <c r="B177" s="54">
        <v>7</v>
      </c>
      <c r="C177" s="104" t="s">
        <v>470</v>
      </c>
      <c r="D177" s="105"/>
      <c r="E177" s="106"/>
      <c r="F177" s="33"/>
      <c r="G177" s="33">
        <f>SUM(G154:G175)*0.05</f>
        <v>0</v>
      </c>
    </row>
    <row r="178" spans="1:8" s="41" customFormat="1" x14ac:dyDescent="0.3">
      <c r="A178" s="54"/>
      <c r="B178" s="54"/>
      <c r="C178" s="64"/>
      <c r="D178" s="32"/>
      <c r="E178" s="61"/>
      <c r="F178" s="62"/>
      <c r="G178" s="62"/>
    </row>
    <row r="179" spans="1:8" s="41" customFormat="1" x14ac:dyDescent="0.3">
      <c r="A179" s="54"/>
      <c r="B179" s="54"/>
      <c r="C179" s="202" t="s">
        <v>24</v>
      </c>
      <c r="D179" s="99"/>
      <c r="E179" s="99"/>
      <c r="F179" s="99" t="s">
        <v>29</v>
      </c>
      <c r="G179" s="85">
        <f>SUM(G154:G178)</f>
        <v>0</v>
      </c>
      <c r="H179" s="47"/>
    </row>
    <row r="180" spans="1:8" s="41" customFormat="1" x14ac:dyDescent="0.3">
      <c r="A180" s="54"/>
      <c r="B180" s="54"/>
      <c r="C180" s="127"/>
      <c r="D180" s="102"/>
      <c r="E180" s="102"/>
      <c r="F180" s="102"/>
      <c r="G180" s="103"/>
    </row>
    <row r="181" spans="1:8" s="41" customFormat="1" x14ac:dyDescent="0.3">
      <c r="A181" s="54"/>
      <c r="B181" s="54"/>
      <c r="C181" s="125"/>
      <c r="D181" s="126"/>
      <c r="E181" s="101"/>
      <c r="F181" s="103"/>
      <c r="G181" s="103"/>
    </row>
    <row r="182" spans="1:8" s="41" customFormat="1" x14ac:dyDescent="0.3">
      <c r="A182" s="66" t="s">
        <v>23</v>
      </c>
      <c r="B182" s="54"/>
      <c r="C182" s="67" t="s">
        <v>12</v>
      </c>
      <c r="D182" s="68"/>
      <c r="E182" s="77"/>
      <c r="F182" s="78"/>
      <c r="G182" s="78"/>
    </row>
    <row r="183" spans="1:8" s="41" customFormat="1" x14ac:dyDescent="0.3">
      <c r="A183" s="54"/>
      <c r="B183" s="54"/>
      <c r="C183" s="67"/>
      <c r="D183" s="68"/>
      <c r="E183" s="77"/>
      <c r="F183" s="78"/>
      <c r="G183" s="78"/>
    </row>
    <row r="184" spans="1:8" s="41" customFormat="1" x14ac:dyDescent="0.3">
      <c r="A184" s="54"/>
      <c r="B184" s="54">
        <v>1</v>
      </c>
      <c r="C184" s="67" t="s">
        <v>309</v>
      </c>
      <c r="D184" s="68"/>
      <c r="E184" s="77"/>
      <c r="F184" s="78"/>
      <c r="G184" s="78"/>
    </row>
    <row r="185" spans="1:8" s="41" customFormat="1" ht="289.5" customHeight="1" x14ac:dyDescent="0.3">
      <c r="A185" s="54"/>
      <c r="B185" s="54"/>
      <c r="C185" s="70" t="s">
        <v>310</v>
      </c>
      <c r="D185" s="68"/>
      <c r="E185" s="77"/>
      <c r="F185" s="78"/>
      <c r="G185" s="78"/>
    </row>
    <row r="186" spans="1:8" s="41" customFormat="1" ht="186" customHeight="1" x14ac:dyDescent="0.3">
      <c r="A186" s="54"/>
      <c r="B186" s="54"/>
      <c r="C186" s="70" t="s">
        <v>311</v>
      </c>
      <c r="D186" s="56" t="s">
        <v>8</v>
      </c>
      <c r="E186" s="57">
        <v>7811.88</v>
      </c>
      <c r="F186" s="33">
        <v>0</v>
      </c>
      <c r="G186" s="33">
        <f>E186*F186</f>
        <v>0</v>
      </c>
    </row>
    <row r="187" spans="1:8" s="41" customFormat="1" ht="15" customHeight="1" x14ac:dyDescent="0.3">
      <c r="A187" s="54"/>
      <c r="B187" s="54"/>
      <c r="C187" s="70"/>
      <c r="D187" s="56"/>
      <c r="E187" s="57"/>
      <c r="F187" s="33"/>
      <c r="G187" s="33"/>
    </row>
    <row r="188" spans="1:8" s="41" customFormat="1" ht="15" customHeight="1" x14ac:dyDescent="0.3">
      <c r="A188" s="54"/>
      <c r="B188" s="54">
        <v>2</v>
      </c>
      <c r="C188" s="81" t="s">
        <v>312</v>
      </c>
      <c r="D188" s="56"/>
      <c r="E188" s="57"/>
      <c r="F188" s="33"/>
      <c r="G188" s="33"/>
    </row>
    <row r="189" spans="1:8" s="41" customFormat="1" ht="278.25" customHeight="1" x14ac:dyDescent="0.3">
      <c r="A189" s="54"/>
      <c r="B189" s="54"/>
      <c r="C189" s="70" t="s">
        <v>310</v>
      </c>
      <c r="D189" s="56"/>
      <c r="E189" s="57"/>
      <c r="F189" s="33"/>
      <c r="G189" s="33"/>
    </row>
    <row r="190" spans="1:8" s="41" customFormat="1" ht="185.25" customHeight="1" x14ac:dyDescent="0.3">
      <c r="A190" s="54"/>
      <c r="B190" s="54"/>
      <c r="C190" s="70" t="s">
        <v>311</v>
      </c>
      <c r="D190" s="56"/>
      <c r="E190" s="57"/>
      <c r="F190" s="33"/>
      <c r="G190" s="33"/>
    </row>
    <row r="191" spans="1:8" s="41" customFormat="1" ht="116.25" customHeight="1" x14ac:dyDescent="0.3">
      <c r="A191" s="54"/>
      <c r="B191" s="54"/>
      <c r="C191" s="70" t="s">
        <v>481</v>
      </c>
      <c r="D191" s="56" t="s">
        <v>8</v>
      </c>
      <c r="E191" s="57">
        <v>1009.5</v>
      </c>
      <c r="F191" s="33">
        <v>0</v>
      </c>
      <c r="G191" s="33">
        <f>E191*F191</f>
        <v>0</v>
      </c>
    </row>
    <row r="192" spans="1:8" s="41" customFormat="1" ht="15" customHeight="1" x14ac:dyDescent="0.3">
      <c r="A192" s="54"/>
      <c r="B192" s="54"/>
      <c r="C192" s="70"/>
      <c r="D192" s="56"/>
      <c r="E192" s="57"/>
      <c r="F192" s="33"/>
      <c r="G192" s="33"/>
    </row>
    <row r="193" spans="1:7" s="41" customFormat="1" ht="27.75" customHeight="1" x14ac:dyDescent="0.3">
      <c r="A193" s="54"/>
      <c r="B193" s="54">
        <v>3</v>
      </c>
      <c r="C193" s="81" t="s">
        <v>314</v>
      </c>
      <c r="D193" s="56"/>
      <c r="E193" s="57"/>
      <c r="F193" s="33"/>
      <c r="G193" s="33"/>
    </row>
    <row r="194" spans="1:7" s="41" customFormat="1" ht="288.75" customHeight="1" x14ac:dyDescent="0.3">
      <c r="A194" s="54"/>
      <c r="B194" s="54"/>
      <c r="C194" s="70" t="s">
        <v>310</v>
      </c>
      <c r="D194" s="56"/>
      <c r="E194" s="57"/>
      <c r="F194" s="33"/>
      <c r="G194" s="33"/>
    </row>
    <row r="195" spans="1:7" s="41" customFormat="1" ht="258.75" customHeight="1" x14ac:dyDescent="0.3">
      <c r="A195" s="54"/>
      <c r="B195" s="54"/>
      <c r="C195" s="70" t="s">
        <v>315</v>
      </c>
      <c r="D195" s="56" t="s">
        <v>8</v>
      </c>
      <c r="E195" s="57">
        <v>3367.65</v>
      </c>
      <c r="F195" s="33">
        <v>0</v>
      </c>
      <c r="G195" s="33">
        <f>E195*F195</f>
        <v>0</v>
      </c>
    </row>
    <row r="196" spans="1:7" s="41" customFormat="1" ht="18.75" customHeight="1" x14ac:dyDescent="0.3">
      <c r="A196" s="54"/>
      <c r="B196" s="54"/>
      <c r="C196" s="70"/>
      <c r="D196" s="56"/>
      <c r="E196" s="57"/>
      <c r="F196" s="33"/>
      <c r="G196" s="33"/>
    </row>
    <row r="197" spans="1:7" s="41" customFormat="1" ht="74.25" customHeight="1" x14ac:dyDescent="0.3">
      <c r="A197" s="54"/>
      <c r="B197" s="54">
        <v>4</v>
      </c>
      <c r="C197" s="70" t="s">
        <v>471</v>
      </c>
      <c r="D197" s="124" t="s">
        <v>37</v>
      </c>
      <c r="E197" s="57"/>
      <c r="F197" s="33"/>
      <c r="G197" s="33">
        <f>SUM(G186:G195)*0.05</f>
        <v>0</v>
      </c>
    </row>
    <row r="198" spans="1:7" s="41" customFormat="1" x14ac:dyDescent="0.3">
      <c r="A198" s="54"/>
      <c r="B198" s="54"/>
      <c r="C198" s="70"/>
      <c r="D198" s="68"/>
      <c r="E198" s="77"/>
      <c r="F198" s="78"/>
      <c r="G198" s="78"/>
    </row>
    <row r="199" spans="1:7" s="41" customFormat="1" x14ac:dyDescent="0.3">
      <c r="A199" s="54"/>
      <c r="B199" s="54"/>
      <c r="C199" s="203" t="s">
        <v>12</v>
      </c>
      <c r="D199" s="82"/>
      <c r="E199" s="83"/>
      <c r="F199" s="85" t="s">
        <v>29</v>
      </c>
      <c r="G199" s="85">
        <f>SUM(G186:G197)</f>
        <v>0</v>
      </c>
    </row>
    <row r="200" spans="1:7" s="41" customFormat="1" x14ac:dyDescent="0.3">
      <c r="A200" s="54"/>
      <c r="B200" s="54"/>
      <c r="C200" s="225"/>
      <c r="D200" s="126"/>
      <c r="E200" s="101"/>
      <c r="F200" s="103"/>
      <c r="G200" s="103"/>
    </row>
    <row r="201" spans="1:7" s="41" customFormat="1" ht="13.5" customHeight="1" x14ac:dyDescent="0.3">
      <c r="A201" s="54"/>
      <c r="B201" s="54"/>
      <c r="C201" s="67"/>
      <c r="D201" s="68"/>
      <c r="E201" s="77"/>
      <c r="F201" s="78"/>
      <c r="G201" s="78"/>
    </row>
    <row r="202" spans="1:7" s="41" customFormat="1" x14ac:dyDescent="0.3">
      <c r="A202" s="66" t="s">
        <v>18</v>
      </c>
      <c r="B202" s="54"/>
      <c r="C202" s="67" t="s">
        <v>19</v>
      </c>
      <c r="D202" s="68"/>
      <c r="E202" s="57"/>
      <c r="F202" s="71"/>
      <c r="G202" s="33"/>
    </row>
    <row r="203" spans="1:7" s="41" customFormat="1" x14ac:dyDescent="0.3">
      <c r="A203" s="66"/>
      <c r="B203" s="54"/>
      <c r="C203" s="67"/>
      <c r="D203" s="68"/>
      <c r="E203" s="57"/>
      <c r="F203" s="71"/>
      <c r="G203" s="33"/>
    </row>
    <row r="204" spans="1:7" s="41" customFormat="1" ht="83.25" customHeight="1" x14ac:dyDescent="0.3">
      <c r="A204" s="66"/>
      <c r="B204" s="54">
        <v>1</v>
      </c>
      <c r="C204" s="70" t="s">
        <v>316</v>
      </c>
      <c r="D204" s="94"/>
      <c r="E204" s="57"/>
      <c r="F204" s="33"/>
      <c r="G204" s="33"/>
    </row>
    <row r="205" spans="1:7" s="41" customFormat="1" ht="18" customHeight="1" x14ac:dyDescent="0.3">
      <c r="A205" s="66"/>
      <c r="B205" s="54"/>
      <c r="C205" s="70" t="s">
        <v>317</v>
      </c>
      <c r="D205" s="94" t="s">
        <v>31</v>
      </c>
      <c r="E205" s="57">
        <v>493</v>
      </c>
      <c r="F205" s="33"/>
      <c r="G205" s="33">
        <f>E205*F205</f>
        <v>0</v>
      </c>
    </row>
    <row r="206" spans="1:7" s="41" customFormat="1" ht="18" customHeight="1" x14ac:dyDescent="0.3">
      <c r="A206" s="66"/>
      <c r="B206" s="54"/>
      <c r="C206" s="70" t="s">
        <v>318</v>
      </c>
      <c r="D206" s="94" t="s">
        <v>31</v>
      </c>
      <c r="E206" s="57">
        <v>146.49799999999999</v>
      </c>
      <c r="F206" s="33"/>
      <c r="G206" s="33">
        <f>E206*F206</f>
        <v>0</v>
      </c>
    </row>
    <row r="207" spans="1:7" s="41" customFormat="1" x14ac:dyDescent="0.3">
      <c r="A207" s="66"/>
      <c r="B207" s="54"/>
      <c r="C207" s="70"/>
      <c r="D207" s="94"/>
      <c r="E207" s="57"/>
      <c r="F207" s="33"/>
      <c r="G207" s="33"/>
    </row>
    <row r="208" spans="1:7" s="41" customFormat="1" ht="83.25" customHeight="1" x14ac:dyDescent="0.3">
      <c r="A208" s="66"/>
      <c r="B208" s="54">
        <v>2</v>
      </c>
      <c r="C208" s="70" t="s">
        <v>208</v>
      </c>
      <c r="D208" s="94" t="s">
        <v>31</v>
      </c>
      <c r="E208" s="57">
        <v>113</v>
      </c>
      <c r="F208" s="33"/>
      <c r="G208" s="33">
        <f>E208*F208</f>
        <v>0</v>
      </c>
    </row>
    <row r="209" spans="1:8" s="41" customFormat="1" ht="12" customHeight="1" x14ac:dyDescent="0.3">
      <c r="A209" s="66"/>
      <c r="B209" s="54"/>
      <c r="C209" s="70"/>
      <c r="D209" s="94"/>
      <c r="E209" s="57"/>
      <c r="F209" s="33"/>
      <c r="G209" s="33"/>
    </row>
    <row r="210" spans="1:8" s="41" customFormat="1" ht="133.5" customHeight="1" x14ac:dyDescent="0.3">
      <c r="A210" s="66"/>
      <c r="B210" s="54">
        <v>3</v>
      </c>
      <c r="C210" s="70" t="s">
        <v>209</v>
      </c>
      <c r="D210" s="94" t="s">
        <v>31</v>
      </c>
      <c r="E210" s="57">
        <v>113</v>
      </c>
      <c r="F210" s="33"/>
      <c r="G210" s="33">
        <f>E210*F210</f>
        <v>0</v>
      </c>
    </row>
    <row r="211" spans="1:8" s="41" customFormat="1" ht="14.25" customHeight="1" x14ac:dyDescent="0.3">
      <c r="A211" s="66"/>
      <c r="B211" s="54"/>
      <c r="C211" s="70"/>
      <c r="D211" s="94"/>
      <c r="E211" s="57"/>
      <c r="F211" s="33"/>
      <c r="G211" s="33"/>
    </row>
    <row r="212" spans="1:8" s="41" customFormat="1" ht="56.25" customHeight="1" x14ac:dyDescent="0.3">
      <c r="A212" s="66"/>
      <c r="B212" s="54">
        <v>4</v>
      </c>
      <c r="C212" s="70" t="s">
        <v>193</v>
      </c>
      <c r="D212" s="94" t="s">
        <v>162</v>
      </c>
      <c r="E212" s="57">
        <v>47.05</v>
      </c>
      <c r="F212" s="33"/>
      <c r="G212" s="33">
        <f>E212*F212</f>
        <v>0</v>
      </c>
    </row>
    <row r="213" spans="1:8" s="41" customFormat="1" ht="12.75" customHeight="1" x14ac:dyDescent="0.3">
      <c r="A213" s="66"/>
      <c r="B213" s="54"/>
      <c r="C213" s="70"/>
      <c r="D213" s="94"/>
      <c r="E213" s="57"/>
      <c r="F213" s="33"/>
      <c r="G213" s="33"/>
    </row>
    <row r="214" spans="1:8" s="41" customFormat="1" ht="60" customHeight="1" x14ac:dyDescent="0.3">
      <c r="A214" s="66"/>
      <c r="B214" s="54">
        <v>5</v>
      </c>
      <c r="C214" s="70" t="s">
        <v>319</v>
      </c>
      <c r="D214" s="94" t="s">
        <v>162</v>
      </c>
      <c r="E214" s="57">
        <v>84.66</v>
      </c>
      <c r="F214" s="33"/>
      <c r="G214" s="33">
        <f>E214*F214</f>
        <v>0</v>
      </c>
    </row>
    <row r="215" spans="1:8" s="41" customFormat="1" x14ac:dyDescent="0.3">
      <c r="A215" s="66"/>
      <c r="B215" s="54"/>
      <c r="C215" s="70"/>
      <c r="D215" s="94"/>
      <c r="E215" s="57"/>
      <c r="F215" s="33"/>
      <c r="G215" s="33"/>
    </row>
    <row r="216" spans="1:8" s="41" customFormat="1" ht="196.5" customHeight="1" x14ac:dyDescent="0.3">
      <c r="A216" s="66"/>
      <c r="B216" s="54">
        <v>6</v>
      </c>
      <c r="C216" s="70" t="s">
        <v>192</v>
      </c>
      <c r="D216" s="94" t="s">
        <v>31</v>
      </c>
      <c r="E216" s="57">
        <v>41.72</v>
      </c>
      <c r="F216" s="33"/>
      <c r="G216" s="33">
        <f>E216*F216</f>
        <v>0</v>
      </c>
    </row>
    <row r="217" spans="1:8" s="41" customFormat="1" x14ac:dyDescent="0.3">
      <c r="A217" s="66"/>
      <c r="B217" s="54"/>
      <c r="C217" s="70"/>
      <c r="D217" s="94"/>
      <c r="E217" s="57"/>
      <c r="F217" s="33"/>
      <c r="G217" s="33"/>
    </row>
    <row r="218" spans="1:8" s="41" customFormat="1" ht="61.5" customHeight="1" x14ac:dyDescent="0.3">
      <c r="A218" s="211"/>
      <c r="B218" s="87">
        <v>7</v>
      </c>
      <c r="C218" s="93" t="s">
        <v>210</v>
      </c>
      <c r="D218" s="56"/>
      <c r="E218" s="57"/>
      <c r="F218" s="33"/>
      <c r="G218" s="33"/>
    </row>
    <row r="219" spans="1:8" s="41" customFormat="1" x14ac:dyDescent="0.3">
      <c r="A219" s="211"/>
      <c r="B219" s="54"/>
      <c r="C219" s="93" t="s">
        <v>320</v>
      </c>
      <c r="D219" s="94" t="s">
        <v>31</v>
      </c>
      <c r="E219" s="57">
        <v>152.72</v>
      </c>
      <c r="F219" s="33"/>
      <c r="G219" s="33">
        <f>E219*F219</f>
        <v>0</v>
      </c>
      <c r="H219" s="212"/>
    </row>
    <row r="220" spans="1:8" s="41" customFormat="1" x14ac:dyDescent="0.3">
      <c r="A220" s="211"/>
      <c r="B220" s="54"/>
      <c r="C220" s="93" t="s">
        <v>321</v>
      </c>
      <c r="D220" s="94" t="s">
        <v>31</v>
      </c>
      <c r="E220" s="57">
        <v>242.22200000000001</v>
      </c>
      <c r="F220" s="33"/>
      <c r="G220" s="33">
        <f>E220*F220</f>
        <v>0</v>
      </c>
      <c r="H220" s="212"/>
    </row>
    <row r="221" spans="1:8" s="41" customFormat="1" x14ac:dyDescent="0.3">
      <c r="A221" s="211"/>
      <c r="B221" s="54"/>
      <c r="C221" s="93"/>
      <c r="D221" s="94"/>
      <c r="E221" s="57"/>
      <c r="F221" s="33"/>
      <c r="G221" s="33"/>
      <c r="H221" s="212"/>
    </row>
    <row r="222" spans="1:8" s="41" customFormat="1" ht="52.8" x14ac:dyDescent="0.3">
      <c r="A222" s="211"/>
      <c r="B222" s="54">
        <v>8</v>
      </c>
      <c r="C222" s="93" t="s">
        <v>333</v>
      </c>
      <c r="D222" s="94"/>
      <c r="E222" s="57"/>
      <c r="F222" s="33"/>
      <c r="G222" s="33"/>
      <c r="H222" s="212"/>
    </row>
    <row r="223" spans="1:8" s="41" customFormat="1" x14ac:dyDescent="0.3">
      <c r="A223" s="211"/>
      <c r="B223" s="54"/>
      <c r="C223" s="93" t="s">
        <v>334</v>
      </c>
      <c r="D223" s="94" t="s">
        <v>31</v>
      </c>
      <c r="E223" s="57">
        <v>40.854399999999998</v>
      </c>
      <c r="F223" s="33"/>
      <c r="G223" s="33">
        <f>E223*F223</f>
        <v>0</v>
      </c>
      <c r="H223" s="212"/>
    </row>
    <row r="224" spans="1:8" s="41" customFormat="1" x14ac:dyDescent="0.3">
      <c r="A224" s="211"/>
      <c r="B224" s="54"/>
      <c r="C224" s="93" t="s">
        <v>335</v>
      </c>
      <c r="D224" s="94" t="s">
        <v>31</v>
      </c>
      <c r="E224" s="57">
        <v>70.775999999999996</v>
      </c>
      <c r="F224" s="33"/>
      <c r="G224" s="33">
        <f>E224*F224</f>
        <v>0</v>
      </c>
      <c r="H224" s="212"/>
    </row>
    <row r="225" spans="1:8" s="41" customFormat="1" x14ac:dyDescent="0.3">
      <c r="A225" s="54"/>
      <c r="B225" s="207"/>
      <c r="C225" s="128"/>
      <c r="D225" s="210"/>
      <c r="E225" s="208"/>
      <c r="F225" s="209"/>
      <c r="G225" s="209"/>
    </row>
    <row r="226" spans="1:8" s="41" customFormat="1" ht="55.5" customHeight="1" x14ac:dyDescent="0.3">
      <c r="A226" s="54"/>
      <c r="B226" s="54">
        <v>9</v>
      </c>
      <c r="C226" s="70" t="s">
        <v>206</v>
      </c>
      <c r="D226" s="94" t="s">
        <v>31</v>
      </c>
      <c r="E226" s="57">
        <v>381.28</v>
      </c>
      <c r="F226" s="33"/>
      <c r="G226" s="33">
        <f>E226*F226</f>
        <v>0</v>
      </c>
    </row>
    <row r="227" spans="1:8" s="41" customFormat="1" x14ac:dyDescent="0.3">
      <c r="A227" s="54"/>
      <c r="B227" s="54"/>
      <c r="C227" s="70"/>
      <c r="D227" s="94"/>
      <c r="E227" s="57"/>
      <c r="F227" s="33"/>
      <c r="G227" s="33"/>
    </row>
    <row r="228" spans="1:8" s="41" customFormat="1" ht="77.25" customHeight="1" x14ac:dyDescent="0.3">
      <c r="A228" s="54"/>
      <c r="B228" s="54">
        <v>10</v>
      </c>
      <c r="C228" s="70" t="s">
        <v>194</v>
      </c>
      <c r="D228" s="94" t="s">
        <v>31</v>
      </c>
      <c r="E228" s="57">
        <v>113</v>
      </c>
      <c r="F228" s="33"/>
      <c r="G228" s="33">
        <f>E228*F228</f>
        <v>0</v>
      </c>
    </row>
    <row r="229" spans="1:8" s="41" customFormat="1" ht="12.75" customHeight="1" x14ac:dyDescent="0.3">
      <c r="A229" s="54"/>
      <c r="B229" s="54"/>
      <c r="C229" s="70"/>
      <c r="D229" s="94"/>
      <c r="E229" s="57"/>
      <c r="F229" s="33"/>
      <c r="G229" s="33"/>
    </row>
    <row r="230" spans="1:8" s="41" customFormat="1" ht="85.5" customHeight="1" x14ac:dyDescent="0.3">
      <c r="A230" s="54"/>
      <c r="B230" s="54">
        <v>11</v>
      </c>
      <c r="C230" s="70" t="s">
        <v>457</v>
      </c>
      <c r="D230" s="94" t="s">
        <v>31</v>
      </c>
      <c r="E230" s="57">
        <v>48.09</v>
      </c>
      <c r="F230" s="33"/>
      <c r="G230" s="33">
        <f>E230*F230</f>
        <v>0</v>
      </c>
    </row>
    <row r="231" spans="1:8" s="41" customFormat="1" ht="17.25" customHeight="1" x14ac:dyDescent="0.3">
      <c r="A231" s="54"/>
      <c r="B231" s="54"/>
      <c r="C231" s="70"/>
      <c r="D231" s="94"/>
      <c r="E231" s="57"/>
      <c r="F231" s="33"/>
      <c r="G231" s="33"/>
    </row>
    <row r="232" spans="1:8" s="41" customFormat="1" ht="129.75" customHeight="1" x14ac:dyDescent="0.3">
      <c r="A232" s="54"/>
      <c r="B232" s="54">
        <v>12</v>
      </c>
      <c r="C232" s="70" t="s">
        <v>458</v>
      </c>
      <c r="D232" s="94" t="s">
        <v>31</v>
      </c>
      <c r="E232" s="57">
        <v>355.97</v>
      </c>
      <c r="F232" s="33"/>
      <c r="G232" s="33">
        <f>E232*F232</f>
        <v>0</v>
      </c>
    </row>
    <row r="233" spans="1:8" s="41" customFormat="1" ht="13.5" customHeight="1" x14ac:dyDescent="0.3">
      <c r="A233" s="54"/>
      <c r="B233" s="54"/>
      <c r="C233" s="70"/>
      <c r="D233" s="94"/>
      <c r="E233" s="57"/>
      <c r="F233" s="33"/>
      <c r="G233" s="33"/>
    </row>
    <row r="234" spans="1:8" s="41" customFormat="1" ht="110.25" customHeight="1" x14ac:dyDescent="0.3">
      <c r="A234" s="54"/>
      <c r="B234" s="54">
        <v>13</v>
      </c>
      <c r="C234" s="70" t="s">
        <v>459</v>
      </c>
      <c r="D234" s="94" t="s">
        <v>31</v>
      </c>
      <c r="E234" s="57">
        <v>115.241</v>
      </c>
      <c r="F234" s="33"/>
      <c r="G234" s="33">
        <f>E234*F234</f>
        <v>0</v>
      </c>
    </row>
    <row r="235" spans="1:8" s="41" customFormat="1" ht="18.75" customHeight="1" x14ac:dyDescent="0.3">
      <c r="A235" s="54"/>
      <c r="B235" s="54"/>
      <c r="C235" s="70"/>
      <c r="D235" s="94"/>
      <c r="E235" s="57"/>
      <c r="F235" s="33"/>
      <c r="G235" s="33"/>
    </row>
    <row r="236" spans="1:8" s="41" customFormat="1" ht="74.25" customHeight="1" x14ac:dyDescent="0.3">
      <c r="A236" s="54"/>
      <c r="B236" s="54">
        <v>14</v>
      </c>
      <c r="C236" s="70" t="s">
        <v>472</v>
      </c>
      <c r="D236" s="259" t="s">
        <v>37</v>
      </c>
      <c r="E236" s="57"/>
      <c r="F236" s="33"/>
      <c r="G236" s="33">
        <f>SUM(G204:G234)*0.05</f>
        <v>0</v>
      </c>
    </row>
    <row r="237" spans="1:8" s="41" customFormat="1" ht="15" customHeight="1" x14ac:dyDescent="0.3">
      <c r="A237" s="54"/>
      <c r="B237" s="54"/>
      <c r="C237" s="70"/>
      <c r="D237" s="94"/>
      <c r="E237" s="57"/>
      <c r="F237" s="33"/>
      <c r="G237" s="33"/>
    </row>
    <row r="238" spans="1:8" s="41" customFormat="1" x14ac:dyDescent="0.3">
      <c r="A238" s="54"/>
      <c r="B238" s="54"/>
      <c r="C238" s="204" t="s">
        <v>19</v>
      </c>
      <c r="D238" s="107"/>
      <c r="E238" s="107"/>
      <c r="F238" s="107" t="s">
        <v>29</v>
      </c>
      <c r="G238" s="108">
        <f>SUM(G204:G237)</f>
        <v>0</v>
      </c>
      <c r="H238" s="47"/>
    </row>
    <row r="239" spans="1:8" s="41" customFormat="1" x14ac:dyDescent="0.3">
      <c r="A239" s="54"/>
      <c r="B239" s="54"/>
      <c r="C239" s="102"/>
      <c r="D239" s="102"/>
      <c r="E239" s="102"/>
      <c r="F239" s="102"/>
      <c r="G239" s="103"/>
    </row>
    <row r="240" spans="1:8" s="41" customFormat="1" x14ac:dyDescent="0.3">
      <c r="A240" s="54"/>
      <c r="B240" s="54"/>
      <c r="C240" s="102"/>
      <c r="D240" s="102"/>
      <c r="E240" s="102"/>
      <c r="F240" s="102"/>
      <c r="G240" s="103"/>
    </row>
    <row r="241" spans="1:8" s="41" customFormat="1" x14ac:dyDescent="0.3">
      <c r="A241" s="66" t="s">
        <v>2</v>
      </c>
      <c r="B241" s="54"/>
      <c r="C241" s="67" t="s">
        <v>175</v>
      </c>
      <c r="D241" s="102"/>
      <c r="E241" s="102"/>
      <c r="F241" s="102"/>
      <c r="G241" s="103"/>
    </row>
    <row r="242" spans="1:8" s="41" customFormat="1" x14ac:dyDescent="0.3">
      <c r="A242" s="54"/>
      <c r="B242" s="54"/>
      <c r="C242" s="102"/>
      <c r="D242" s="102"/>
      <c r="E242" s="102"/>
      <c r="F242" s="102"/>
      <c r="G242" s="103"/>
    </row>
    <row r="243" spans="1:8" s="41" customFormat="1" ht="374.4" customHeight="1" x14ac:dyDescent="0.3">
      <c r="A243" s="54"/>
      <c r="B243" s="54">
        <v>1</v>
      </c>
      <c r="C243" s="93" t="s">
        <v>322</v>
      </c>
      <c r="D243" s="109"/>
      <c r="E243" s="57"/>
      <c r="F243" s="33"/>
      <c r="G243" s="33"/>
    </row>
    <row r="244" spans="1:8" s="41" customFormat="1" ht="18" customHeight="1" x14ac:dyDescent="0.3">
      <c r="A244" s="54"/>
      <c r="B244" s="54"/>
      <c r="C244" s="96" t="s">
        <v>323</v>
      </c>
      <c r="D244" s="109" t="s">
        <v>34</v>
      </c>
      <c r="E244" s="57">
        <v>3.9</v>
      </c>
      <c r="F244" s="33"/>
      <c r="G244" s="33">
        <f>E244*F244</f>
        <v>0</v>
      </c>
    </row>
    <row r="245" spans="1:8" s="41" customFormat="1" ht="18" customHeight="1" x14ac:dyDescent="0.3">
      <c r="A245" s="54"/>
      <c r="B245" s="54"/>
      <c r="C245" s="96" t="s">
        <v>324</v>
      </c>
      <c r="D245" s="109" t="s">
        <v>34</v>
      </c>
      <c r="E245" s="57">
        <v>9.9</v>
      </c>
      <c r="F245" s="33"/>
      <c r="G245" s="33">
        <f>E245*F245</f>
        <v>0</v>
      </c>
    </row>
    <row r="246" spans="1:8" s="41" customFormat="1" ht="18" customHeight="1" x14ac:dyDescent="0.3">
      <c r="A246" s="54"/>
      <c r="B246" s="54"/>
      <c r="C246" s="96" t="s">
        <v>325</v>
      </c>
      <c r="D246" s="109" t="s">
        <v>34</v>
      </c>
      <c r="E246" s="57">
        <v>1.5</v>
      </c>
      <c r="F246" s="33"/>
      <c r="G246" s="33">
        <f>E246*F246</f>
        <v>0</v>
      </c>
    </row>
    <row r="247" spans="1:8" s="41" customFormat="1" ht="15.75" customHeight="1" x14ac:dyDescent="0.3">
      <c r="A247" s="54"/>
      <c r="B247" s="54"/>
      <c r="C247" s="96" t="s">
        <v>325</v>
      </c>
      <c r="D247" s="56" t="s">
        <v>34</v>
      </c>
      <c r="E247" s="57">
        <v>5</v>
      </c>
      <c r="F247" s="33"/>
      <c r="G247" s="33">
        <f>E247*F247</f>
        <v>0</v>
      </c>
    </row>
    <row r="248" spans="1:8" s="41" customFormat="1" ht="17.25" customHeight="1" x14ac:dyDescent="0.3">
      <c r="A248" s="54"/>
      <c r="B248" s="54"/>
      <c r="C248" s="96" t="s">
        <v>326</v>
      </c>
      <c r="D248" s="56"/>
      <c r="E248" s="57"/>
      <c r="F248" s="33"/>
      <c r="G248" s="33"/>
    </row>
    <row r="249" spans="1:8" s="41" customFormat="1" ht="21" customHeight="1" x14ac:dyDescent="0.3">
      <c r="A249" s="54"/>
      <c r="B249" s="54"/>
      <c r="C249" s="199"/>
      <c r="D249" s="56"/>
      <c r="E249" s="57"/>
      <c r="F249" s="33"/>
      <c r="G249" s="33"/>
    </row>
    <row r="250" spans="1:8" s="41" customFormat="1" x14ac:dyDescent="0.3">
      <c r="A250" s="54"/>
      <c r="B250" s="54"/>
      <c r="C250" s="55"/>
      <c r="D250" s="56"/>
      <c r="E250" s="57"/>
      <c r="F250" s="33"/>
      <c r="G250" s="33"/>
    </row>
    <row r="251" spans="1:8" s="41" customFormat="1" ht="99" customHeight="1" x14ac:dyDescent="0.3">
      <c r="A251" s="54"/>
      <c r="B251" s="54">
        <v>2</v>
      </c>
      <c r="C251" s="70" t="s">
        <v>207</v>
      </c>
      <c r="D251" s="56" t="s">
        <v>31</v>
      </c>
      <c r="E251" s="57">
        <v>381.28</v>
      </c>
      <c r="F251" s="33"/>
      <c r="G251" s="33">
        <f>E251*F251</f>
        <v>0</v>
      </c>
    </row>
    <row r="252" spans="1:8" s="41" customFormat="1" ht="17.25" customHeight="1" x14ac:dyDescent="0.3">
      <c r="A252" s="54"/>
      <c r="B252" s="54"/>
      <c r="C252" s="70" t="s">
        <v>179</v>
      </c>
      <c r="D252" s="56" t="s">
        <v>7</v>
      </c>
      <c r="E252" s="57">
        <v>63.396000000000001</v>
      </c>
      <c r="F252" s="33"/>
      <c r="G252" s="33">
        <f>E252*F252</f>
        <v>0</v>
      </c>
    </row>
    <row r="253" spans="1:8" s="41" customFormat="1" ht="17.25" customHeight="1" x14ac:dyDescent="0.3">
      <c r="A253" s="54"/>
      <c r="B253" s="54"/>
      <c r="C253" s="70"/>
      <c r="D253" s="56"/>
      <c r="E253" s="57"/>
      <c r="F253" s="33"/>
      <c r="G253" s="33"/>
    </row>
    <row r="254" spans="1:8" s="41" customFormat="1" ht="77.25" customHeight="1" x14ac:dyDescent="0.3">
      <c r="A254" s="54"/>
      <c r="B254" s="54">
        <v>3</v>
      </c>
      <c r="C254" s="70" t="s">
        <v>473</v>
      </c>
      <c r="D254" s="56"/>
      <c r="E254" s="57"/>
      <c r="F254" s="33"/>
      <c r="G254" s="33">
        <f>SUM(G243:G252)*0.05</f>
        <v>0</v>
      </c>
    </row>
    <row r="255" spans="1:8" s="41" customFormat="1" x14ac:dyDescent="0.3">
      <c r="A255" s="54"/>
      <c r="B255" s="54"/>
      <c r="C255" s="102"/>
      <c r="D255" s="102"/>
      <c r="E255" s="102"/>
      <c r="F255" s="102"/>
      <c r="G255" s="103"/>
    </row>
    <row r="256" spans="1:8" s="41" customFormat="1" x14ac:dyDescent="0.3">
      <c r="A256" s="54"/>
      <c r="B256" s="54"/>
      <c r="C256" s="203" t="str">
        <f>C241</f>
        <v>KROVOPOKRIVAČKI RADOVI</v>
      </c>
      <c r="D256" s="110"/>
      <c r="E256" s="111"/>
      <c r="F256" s="85"/>
      <c r="G256" s="85">
        <f>SUM(G243:G255)</f>
        <v>0</v>
      </c>
      <c r="H256" s="47"/>
    </row>
    <row r="257" spans="1:7" s="41" customFormat="1" x14ac:dyDescent="0.3">
      <c r="A257" s="54"/>
      <c r="B257" s="54"/>
      <c r="C257" s="102"/>
      <c r="D257" s="102"/>
      <c r="E257" s="102"/>
      <c r="F257" s="102"/>
      <c r="G257" s="103"/>
    </row>
    <row r="258" spans="1:7" s="41" customFormat="1" x14ac:dyDescent="0.3">
      <c r="A258" s="54"/>
      <c r="B258" s="54"/>
      <c r="C258" s="67"/>
      <c r="D258" s="68"/>
      <c r="E258" s="77"/>
      <c r="F258" s="78"/>
      <c r="G258" s="78"/>
    </row>
    <row r="259" spans="1:7" s="41" customFormat="1" x14ac:dyDescent="0.3">
      <c r="A259" s="66" t="s">
        <v>21</v>
      </c>
      <c r="B259" s="54"/>
      <c r="C259" s="67" t="s">
        <v>36</v>
      </c>
      <c r="D259" s="68"/>
      <c r="E259" s="77"/>
      <c r="F259" s="78"/>
      <c r="G259" s="78"/>
    </row>
    <row r="260" spans="1:7" s="41" customFormat="1" x14ac:dyDescent="0.3">
      <c r="A260" s="66"/>
      <c r="B260" s="54"/>
      <c r="C260" s="67"/>
      <c r="D260" s="68"/>
      <c r="E260" s="77"/>
      <c r="F260" s="78"/>
      <c r="G260" s="78"/>
    </row>
    <row r="261" spans="1:7" s="41" customFormat="1" x14ac:dyDescent="0.3">
      <c r="A261" s="54"/>
      <c r="B261" s="54"/>
      <c r="C261" s="67"/>
      <c r="D261" s="68"/>
      <c r="E261" s="77"/>
      <c r="F261" s="78"/>
      <c r="G261" s="78"/>
    </row>
    <row r="262" spans="1:7" s="41" customFormat="1" ht="26.4" x14ac:dyDescent="0.3">
      <c r="A262" s="54"/>
      <c r="B262" s="54">
        <v>1</v>
      </c>
      <c r="C262" s="55" t="s">
        <v>159</v>
      </c>
      <c r="D262" s="68"/>
      <c r="E262" s="77"/>
      <c r="F262" s="78"/>
      <c r="G262" s="78"/>
    </row>
    <row r="263" spans="1:7" s="41" customFormat="1" x14ac:dyDescent="0.3">
      <c r="A263" s="54"/>
      <c r="B263" s="54"/>
      <c r="C263" s="55" t="s">
        <v>174</v>
      </c>
      <c r="D263" s="68"/>
      <c r="E263" s="77"/>
      <c r="F263" s="78"/>
      <c r="G263" s="78"/>
    </row>
    <row r="264" spans="1:7" s="41" customFormat="1" ht="306" customHeight="1" x14ac:dyDescent="0.3">
      <c r="A264" s="54"/>
      <c r="B264" s="54"/>
      <c r="C264" s="70" t="s">
        <v>176</v>
      </c>
      <c r="D264" s="68"/>
      <c r="E264" s="77"/>
      <c r="F264" s="78"/>
      <c r="G264" s="78"/>
    </row>
    <row r="265" spans="1:7" s="41" customFormat="1" x14ac:dyDescent="0.3">
      <c r="A265" s="54"/>
      <c r="B265" s="54"/>
      <c r="C265" s="70" t="s">
        <v>177</v>
      </c>
      <c r="D265" s="94" t="s">
        <v>31</v>
      </c>
      <c r="E265" s="57">
        <v>348.56549999999999</v>
      </c>
      <c r="F265" s="33"/>
      <c r="G265" s="33">
        <f>E265*F265</f>
        <v>0</v>
      </c>
    </row>
    <row r="266" spans="1:7" s="41" customFormat="1" x14ac:dyDescent="0.3">
      <c r="A266" s="54"/>
      <c r="B266" s="54"/>
      <c r="C266" s="70" t="s">
        <v>180</v>
      </c>
      <c r="D266" s="94" t="s">
        <v>31</v>
      </c>
      <c r="E266" s="57">
        <v>32.790999999999997</v>
      </c>
      <c r="F266" s="33"/>
      <c r="G266" s="33">
        <f>E266*F266</f>
        <v>0</v>
      </c>
    </row>
    <row r="267" spans="1:7" s="41" customFormat="1" x14ac:dyDescent="0.3">
      <c r="A267" s="54"/>
      <c r="B267" s="54"/>
      <c r="C267" s="70" t="s">
        <v>327</v>
      </c>
      <c r="D267" s="94" t="s">
        <v>31</v>
      </c>
      <c r="E267" s="57">
        <v>32.85</v>
      </c>
      <c r="F267" s="33"/>
      <c r="G267" s="33">
        <f>E267*F267</f>
        <v>0</v>
      </c>
    </row>
    <row r="268" spans="1:7" s="41" customFormat="1" x14ac:dyDescent="0.3">
      <c r="A268" s="54"/>
      <c r="B268" s="54"/>
      <c r="C268" s="70" t="s">
        <v>328</v>
      </c>
      <c r="D268" s="94" t="s">
        <v>31</v>
      </c>
      <c r="E268" s="57">
        <v>5.6</v>
      </c>
      <c r="F268" s="33"/>
      <c r="G268" s="33">
        <f>E268*F268</f>
        <v>0</v>
      </c>
    </row>
    <row r="269" spans="1:7" s="41" customFormat="1" ht="30.75" customHeight="1" x14ac:dyDescent="0.3">
      <c r="A269" s="54"/>
      <c r="B269" s="54"/>
      <c r="C269" s="104" t="s">
        <v>184</v>
      </c>
      <c r="D269" s="94" t="s">
        <v>162</v>
      </c>
      <c r="E269" s="57">
        <v>75.2</v>
      </c>
      <c r="F269" s="33"/>
      <c r="G269" s="33">
        <f>E269*F269</f>
        <v>0</v>
      </c>
    </row>
    <row r="270" spans="1:7" s="41" customFormat="1" ht="57" customHeight="1" x14ac:dyDescent="0.3">
      <c r="A270" s="54"/>
      <c r="B270" s="54"/>
      <c r="C270" s="226" t="s">
        <v>329</v>
      </c>
      <c r="D270" s="94"/>
      <c r="E270" s="57"/>
      <c r="F270" s="33"/>
      <c r="G270" s="33"/>
    </row>
    <row r="271" spans="1:7" s="41" customFormat="1" ht="17.25" customHeight="1" x14ac:dyDescent="0.3">
      <c r="A271" s="54"/>
      <c r="B271" s="54"/>
      <c r="C271" s="104" t="s">
        <v>330</v>
      </c>
      <c r="D271" s="94" t="s">
        <v>31</v>
      </c>
      <c r="E271" s="57">
        <v>8.5</v>
      </c>
      <c r="F271" s="33"/>
      <c r="G271" s="33">
        <f>E271*F271</f>
        <v>0</v>
      </c>
    </row>
    <row r="272" spans="1:7" s="41" customFormat="1" ht="17.25" customHeight="1" x14ac:dyDescent="0.3">
      <c r="A272" s="54"/>
      <c r="B272" s="54"/>
      <c r="C272" s="104" t="s">
        <v>331</v>
      </c>
      <c r="D272" s="94" t="s">
        <v>31</v>
      </c>
      <c r="E272" s="57">
        <v>11.922800000000001</v>
      </c>
      <c r="F272" s="33"/>
      <c r="G272" s="33">
        <f>E272*F272</f>
        <v>0</v>
      </c>
    </row>
    <row r="273" spans="1:8" s="41" customFormat="1" ht="17.25" customHeight="1" x14ac:dyDescent="0.3">
      <c r="A273" s="54"/>
      <c r="B273" s="54"/>
      <c r="C273" s="104" t="s">
        <v>332</v>
      </c>
      <c r="D273" s="94" t="s">
        <v>31</v>
      </c>
      <c r="E273" s="57">
        <v>10</v>
      </c>
      <c r="F273" s="33"/>
      <c r="G273" s="33">
        <f>E273*F273</f>
        <v>0</v>
      </c>
    </row>
    <row r="274" spans="1:8" s="41" customFormat="1" ht="14.25" customHeight="1" x14ac:dyDescent="0.3">
      <c r="A274" s="54"/>
      <c r="B274" s="54"/>
      <c r="C274" s="104"/>
      <c r="D274" s="94"/>
      <c r="E274" s="57"/>
      <c r="F274" s="33"/>
      <c r="G274" s="33"/>
    </row>
    <row r="275" spans="1:8" s="41" customFormat="1" ht="43.5" customHeight="1" x14ac:dyDescent="0.3">
      <c r="A275" s="54"/>
      <c r="B275" s="54">
        <v>2</v>
      </c>
      <c r="C275" s="104" t="s">
        <v>456</v>
      </c>
      <c r="D275" s="94" t="s">
        <v>7</v>
      </c>
      <c r="E275" s="57">
        <v>19.420000000000002</v>
      </c>
      <c r="F275" s="33"/>
      <c r="G275" s="33">
        <f>E275*F275</f>
        <v>0</v>
      </c>
    </row>
    <row r="276" spans="1:8" s="41" customFormat="1" ht="18" customHeight="1" x14ac:dyDescent="0.3">
      <c r="A276" s="54"/>
      <c r="B276" s="54"/>
      <c r="C276" s="104"/>
      <c r="D276" s="94"/>
      <c r="E276" s="57"/>
      <c r="F276" s="33"/>
      <c r="G276" s="33"/>
    </row>
    <row r="277" spans="1:8" s="41" customFormat="1" ht="69" customHeight="1" x14ac:dyDescent="0.3">
      <c r="A277" s="54"/>
      <c r="B277" s="54">
        <v>3</v>
      </c>
      <c r="C277" s="104" t="s">
        <v>474</v>
      </c>
      <c r="D277" s="259" t="s">
        <v>37</v>
      </c>
      <c r="E277" s="57"/>
      <c r="F277" s="33"/>
      <c r="G277" s="33">
        <f>SUM(G264:G275)*0.05</f>
        <v>0</v>
      </c>
    </row>
    <row r="278" spans="1:8" s="41" customFormat="1" ht="14.25" customHeight="1" x14ac:dyDescent="0.3">
      <c r="A278" s="54"/>
      <c r="B278" s="54"/>
      <c r="C278" s="104"/>
      <c r="D278" s="94"/>
      <c r="E278" s="57"/>
      <c r="F278" s="33"/>
      <c r="G278" s="33"/>
    </row>
    <row r="279" spans="1:8" s="41" customFormat="1" x14ac:dyDescent="0.3">
      <c r="A279" s="54"/>
      <c r="B279" s="54"/>
      <c r="C279" s="203" t="s">
        <v>36</v>
      </c>
      <c r="D279" s="110"/>
      <c r="E279" s="111"/>
      <c r="F279" s="85" t="s">
        <v>29</v>
      </c>
      <c r="G279" s="85">
        <f>SUM(G265:G278)</f>
        <v>0</v>
      </c>
      <c r="H279" s="47"/>
    </row>
    <row r="280" spans="1:8" s="41" customFormat="1" x14ac:dyDescent="0.3">
      <c r="A280" s="54"/>
      <c r="B280" s="54"/>
      <c r="C280" s="112"/>
      <c r="D280" s="94"/>
      <c r="E280" s="57"/>
      <c r="F280" s="78"/>
      <c r="G280" s="78"/>
    </row>
    <row r="281" spans="1:8" s="41" customFormat="1" x14ac:dyDescent="0.3">
      <c r="A281" s="54"/>
      <c r="B281" s="54"/>
      <c r="C281" s="67"/>
      <c r="D281" s="68"/>
      <c r="E281" s="77"/>
      <c r="F281" s="78"/>
      <c r="G281" s="78"/>
    </row>
    <row r="282" spans="1:8" s="41" customFormat="1" x14ac:dyDescent="0.3">
      <c r="A282" s="66" t="s">
        <v>21</v>
      </c>
      <c r="B282" s="54"/>
      <c r="C282" s="67" t="s">
        <v>35</v>
      </c>
      <c r="D282" s="56"/>
      <c r="E282" s="79"/>
      <c r="F282" s="113"/>
      <c r="G282" s="33"/>
    </row>
    <row r="283" spans="1:8" s="41" customFormat="1" x14ac:dyDescent="0.3">
      <c r="A283" s="54"/>
      <c r="B283" s="54"/>
      <c r="C283" s="60"/>
      <c r="D283" s="114"/>
      <c r="E283" s="115"/>
      <c r="F283" s="113"/>
      <c r="G283" s="33"/>
    </row>
    <row r="284" spans="1:8" s="46" customFormat="1" x14ac:dyDescent="0.3">
      <c r="A284" s="87"/>
      <c r="B284" s="54"/>
      <c r="C284" s="104"/>
      <c r="D284" s="32"/>
      <c r="E284" s="79"/>
      <c r="F284" s="33"/>
      <c r="G284" s="33"/>
    </row>
    <row r="285" spans="1:8" s="46" customFormat="1" ht="111.75" customHeight="1" x14ac:dyDescent="0.3">
      <c r="A285" s="87"/>
      <c r="B285" s="54">
        <v>1</v>
      </c>
      <c r="C285" s="70" t="s">
        <v>336</v>
      </c>
      <c r="D285" s="32" t="s">
        <v>162</v>
      </c>
      <c r="E285" s="79">
        <v>75.2</v>
      </c>
      <c r="F285" s="33"/>
      <c r="G285" s="33">
        <f>E285*F285</f>
        <v>0</v>
      </c>
    </row>
    <row r="286" spans="1:8" s="46" customFormat="1" ht="13.5" customHeight="1" x14ac:dyDescent="0.3">
      <c r="A286" s="87"/>
      <c r="B286" s="54"/>
      <c r="C286" s="70"/>
      <c r="D286" s="32"/>
      <c r="E286" s="79"/>
      <c r="F286" s="33"/>
      <c r="G286" s="33"/>
    </row>
    <row r="287" spans="1:8" s="46" customFormat="1" ht="115.5" customHeight="1" x14ac:dyDescent="0.3">
      <c r="A287" s="87"/>
      <c r="B287" s="54">
        <v>2</v>
      </c>
      <c r="C287" s="70" t="s">
        <v>195</v>
      </c>
      <c r="D287" s="32" t="s">
        <v>162</v>
      </c>
      <c r="E287" s="79">
        <v>87.2</v>
      </c>
      <c r="F287" s="33"/>
      <c r="G287" s="33">
        <f>E287*F287</f>
        <v>0</v>
      </c>
    </row>
    <row r="288" spans="1:8" s="46" customFormat="1" ht="12.75" customHeight="1" x14ac:dyDescent="0.3">
      <c r="A288" s="87"/>
      <c r="B288" s="54"/>
      <c r="C288" s="70"/>
      <c r="D288" s="32"/>
      <c r="E288" s="79"/>
      <c r="F288" s="33"/>
      <c r="G288" s="33"/>
    </row>
    <row r="289" spans="1:8" s="46" customFormat="1" ht="102" customHeight="1" x14ac:dyDescent="0.3">
      <c r="A289" s="87"/>
      <c r="B289" s="54">
        <v>3</v>
      </c>
      <c r="C289" s="70" t="s">
        <v>196</v>
      </c>
      <c r="D289" s="32" t="s">
        <v>162</v>
      </c>
      <c r="E289" s="79">
        <v>10.256900000000002</v>
      </c>
      <c r="F289" s="33"/>
      <c r="G289" s="33">
        <f>E289*F289</f>
        <v>0</v>
      </c>
    </row>
    <row r="290" spans="1:8" s="46" customFormat="1" ht="14.25" customHeight="1" x14ac:dyDescent="0.3">
      <c r="A290" s="87"/>
      <c r="B290" s="54"/>
      <c r="C290" s="70"/>
      <c r="D290" s="32"/>
      <c r="E290" s="79"/>
      <c r="F290" s="33"/>
      <c r="G290" s="33"/>
    </row>
    <row r="291" spans="1:8" s="46" customFormat="1" ht="83.25" customHeight="1" x14ac:dyDescent="0.3">
      <c r="A291" s="87"/>
      <c r="B291" s="54">
        <v>4</v>
      </c>
      <c r="C291" s="70" t="s">
        <v>189</v>
      </c>
      <c r="D291" s="32" t="s">
        <v>162</v>
      </c>
      <c r="E291" s="79">
        <v>6.6272000000000002</v>
      </c>
      <c r="F291" s="33"/>
      <c r="G291" s="33">
        <f>E291*F291</f>
        <v>0</v>
      </c>
    </row>
    <row r="292" spans="1:8" s="46" customFormat="1" ht="12.75" customHeight="1" x14ac:dyDescent="0.3">
      <c r="A292" s="87"/>
      <c r="B292" s="54"/>
      <c r="C292" s="70"/>
      <c r="D292" s="32"/>
      <c r="E292" s="79"/>
      <c r="F292" s="33"/>
      <c r="G292" s="33"/>
    </row>
    <row r="293" spans="1:8" s="46" customFormat="1" ht="101.25" customHeight="1" x14ac:dyDescent="0.3">
      <c r="A293" s="87"/>
      <c r="B293" s="54">
        <v>5</v>
      </c>
      <c r="C293" s="70" t="s">
        <v>197</v>
      </c>
      <c r="D293" s="32" t="s">
        <v>162</v>
      </c>
      <c r="E293" s="79">
        <v>47.05</v>
      </c>
      <c r="F293" s="33"/>
      <c r="G293" s="33">
        <f>E293*F293</f>
        <v>0</v>
      </c>
    </row>
    <row r="294" spans="1:8" s="46" customFormat="1" ht="15" customHeight="1" x14ac:dyDescent="0.3">
      <c r="A294" s="87"/>
      <c r="B294" s="54"/>
      <c r="C294" s="70"/>
      <c r="D294" s="32"/>
      <c r="E294" s="79"/>
      <c r="F294" s="33"/>
      <c r="G294" s="33"/>
    </row>
    <row r="295" spans="1:8" s="46" customFormat="1" ht="90" customHeight="1" x14ac:dyDescent="0.3">
      <c r="A295" s="87"/>
      <c r="B295" s="54">
        <v>6</v>
      </c>
      <c r="C295" s="131" t="s">
        <v>204</v>
      </c>
      <c r="D295" s="32" t="s">
        <v>33</v>
      </c>
      <c r="E295" s="79">
        <v>3</v>
      </c>
      <c r="F295" s="33"/>
      <c r="G295" s="33">
        <f>E295*F295</f>
        <v>0</v>
      </c>
    </row>
    <row r="296" spans="1:8" s="46" customFormat="1" ht="17.25" customHeight="1" x14ac:dyDescent="0.3">
      <c r="A296" s="87"/>
      <c r="B296" s="54"/>
      <c r="C296" s="131"/>
      <c r="D296" s="32"/>
      <c r="E296" s="79"/>
      <c r="F296" s="33"/>
      <c r="G296" s="33"/>
    </row>
    <row r="297" spans="1:8" s="46" customFormat="1" ht="100.5" customHeight="1" x14ac:dyDescent="0.3">
      <c r="A297" s="87"/>
      <c r="B297" s="54">
        <v>7</v>
      </c>
      <c r="C297" s="131" t="s">
        <v>205</v>
      </c>
      <c r="D297" s="32" t="s">
        <v>162</v>
      </c>
      <c r="E297" s="79">
        <v>15</v>
      </c>
      <c r="F297" s="33"/>
      <c r="G297" s="33">
        <f>E297*F297</f>
        <v>0</v>
      </c>
    </row>
    <row r="298" spans="1:8" s="46" customFormat="1" ht="17.25" customHeight="1" x14ac:dyDescent="0.3">
      <c r="A298" s="87"/>
      <c r="B298" s="54"/>
      <c r="C298" s="131"/>
      <c r="D298" s="32"/>
      <c r="E298" s="79"/>
      <c r="F298" s="33"/>
      <c r="G298" s="33"/>
    </row>
    <row r="299" spans="1:8" s="46" customFormat="1" ht="69" customHeight="1" x14ac:dyDescent="0.3">
      <c r="A299" s="87"/>
      <c r="B299" s="54">
        <v>8</v>
      </c>
      <c r="C299" s="131" t="s">
        <v>475</v>
      </c>
      <c r="D299" s="32"/>
      <c r="E299" s="79"/>
      <c r="F299" s="33"/>
      <c r="G299" s="33">
        <f>SUM(G285:G297)*0.05</f>
        <v>0</v>
      </c>
    </row>
    <row r="300" spans="1:8" s="46" customFormat="1" ht="14.25" customHeight="1" x14ac:dyDescent="0.3">
      <c r="A300" s="87"/>
      <c r="B300" s="54"/>
      <c r="C300" s="128"/>
      <c r="D300" s="32"/>
      <c r="E300" s="79"/>
      <c r="F300" s="33"/>
      <c r="G300" s="33"/>
    </row>
    <row r="301" spans="1:8" s="41" customFormat="1" x14ac:dyDescent="0.3">
      <c r="A301" s="54"/>
      <c r="B301" s="54"/>
      <c r="C301" s="116" t="s">
        <v>35</v>
      </c>
      <c r="D301" s="82"/>
      <c r="E301" s="117"/>
      <c r="F301" s="85" t="s">
        <v>29</v>
      </c>
      <c r="G301" s="85">
        <f>SUM(G284:G300)</f>
        <v>0</v>
      </c>
      <c r="H301" s="47"/>
    </row>
    <row r="302" spans="1:8" s="41" customFormat="1" x14ac:dyDescent="0.3">
      <c r="A302" s="54"/>
      <c r="B302" s="54"/>
      <c r="C302" s="118"/>
      <c r="D302" s="32"/>
      <c r="E302" s="119"/>
      <c r="F302" s="62"/>
      <c r="G302" s="62"/>
    </row>
    <row r="303" spans="1:8" s="41" customFormat="1" x14ac:dyDescent="0.3">
      <c r="A303" s="54"/>
      <c r="B303" s="54"/>
      <c r="C303" s="118"/>
      <c r="D303" s="32"/>
      <c r="E303" s="119"/>
      <c r="F303" s="62"/>
      <c r="G303" s="62"/>
    </row>
    <row r="304" spans="1:8" s="41" customFormat="1" x14ac:dyDescent="0.3">
      <c r="A304" s="54"/>
      <c r="B304" s="54"/>
      <c r="C304" s="120" t="s">
        <v>25</v>
      </c>
      <c r="D304" s="32"/>
      <c r="E304" s="61"/>
      <c r="F304" s="33"/>
      <c r="G304" s="33"/>
    </row>
    <row r="305" spans="1:7" s="41" customFormat="1" x14ac:dyDescent="0.3">
      <c r="A305" s="54"/>
      <c r="B305" s="54"/>
      <c r="C305" s="120"/>
      <c r="D305" s="32"/>
      <c r="E305" s="61"/>
      <c r="F305" s="33"/>
      <c r="G305" s="33"/>
    </row>
    <row r="306" spans="1:7" s="41" customFormat="1" x14ac:dyDescent="0.3">
      <c r="A306" s="54"/>
      <c r="B306" s="54"/>
      <c r="C306" s="55"/>
      <c r="D306" s="56"/>
      <c r="E306" s="57"/>
      <c r="F306" s="33"/>
      <c r="G306" s="33"/>
    </row>
    <row r="307" spans="1:7" s="41" customFormat="1" x14ac:dyDescent="0.3">
      <c r="A307" s="54"/>
      <c r="B307" s="54"/>
      <c r="C307" s="121" t="s">
        <v>26</v>
      </c>
      <c r="D307" s="32"/>
      <c r="E307" s="61"/>
      <c r="F307" s="62"/>
      <c r="G307" s="122"/>
    </row>
    <row r="308" spans="1:7" s="41" customFormat="1" x14ac:dyDescent="0.3">
      <c r="A308" s="54"/>
      <c r="B308" s="54"/>
      <c r="C308" s="55"/>
      <c r="D308" s="56"/>
      <c r="E308" s="57"/>
      <c r="F308" s="33"/>
      <c r="G308" s="33"/>
    </row>
    <row r="309" spans="1:7" s="41" customFormat="1" x14ac:dyDescent="0.3">
      <c r="A309" s="54" t="s">
        <v>28</v>
      </c>
      <c r="B309" s="54"/>
      <c r="C309" s="55" t="str">
        <f>C41</f>
        <v>PRIPREMNI RADOVI</v>
      </c>
      <c r="D309" s="56"/>
      <c r="E309" s="57"/>
      <c r="F309" s="33"/>
      <c r="G309" s="95">
        <f>G41</f>
        <v>0</v>
      </c>
    </row>
    <row r="310" spans="1:7" s="41" customFormat="1" x14ac:dyDescent="0.3">
      <c r="A310" s="54"/>
      <c r="B310" s="54"/>
      <c r="C310" s="55"/>
      <c r="D310" s="56"/>
      <c r="E310" s="57"/>
      <c r="F310" s="33"/>
      <c r="G310" s="33"/>
    </row>
    <row r="311" spans="1:7" s="41" customFormat="1" x14ac:dyDescent="0.3">
      <c r="A311" s="54" t="s">
        <v>30</v>
      </c>
      <c r="B311" s="54"/>
      <c r="C311" s="55" t="str">
        <f>C57</f>
        <v>ZEMLJANI RADOVI</v>
      </c>
      <c r="D311" s="56"/>
      <c r="E311" s="57"/>
      <c r="F311" s="33"/>
      <c r="G311" s="95">
        <f>G57</f>
        <v>0</v>
      </c>
    </row>
    <row r="312" spans="1:7" s="41" customFormat="1" x14ac:dyDescent="0.3">
      <c r="A312" s="54"/>
      <c r="B312" s="54"/>
      <c r="C312" s="55"/>
      <c r="D312" s="56"/>
      <c r="E312" s="57"/>
      <c r="F312" s="33"/>
      <c r="G312" s="33"/>
    </row>
    <row r="313" spans="1:7" s="41" customFormat="1" ht="26.4" x14ac:dyDescent="0.3">
      <c r="A313" s="54" t="s">
        <v>32</v>
      </c>
      <c r="B313" s="54"/>
      <c r="C313" s="55" t="str">
        <f>C149</f>
        <v>BETONSKI I ARMIRANOBETONSKI RADOVI</v>
      </c>
      <c r="D313" s="56"/>
      <c r="E313" s="57"/>
      <c r="F313" s="33"/>
      <c r="G313" s="95">
        <f>G149</f>
        <v>0</v>
      </c>
    </row>
    <row r="314" spans="1:7" s="41" customFormat="1" x14ac:dyDescent="0.3">
      <c r="A314" s="54"/>
      <c r="B314" s="54"/>
      <c r="C314" s="55"/>
      <c r="D314" s="56"/>
      <c r="E314" s="57"/>
      <c r="F314" s="33"/>
      <c r="G314" s="33"/>
    </row>
    <row r="315" spans="1:7" s="41" customFormat="1" x14ac:dyDescent="0.3">
      <c r="A315" s="54" t="s">
        <v>5</v>
      </c>
      <c r="B315" s="54"/>
      <c r="C315" s="55" t="str">
        <f>C152</f>
        <v>ZIDARSKI RADOVI</v>
      </c>
      <c r="D315" s="56"/>
      <c r="E315" s="57"/>
      <c r="F315" s="33"/>
      <c r="G315" s="95">
        <f>G179</f>
        <v>0</v>
      </c>
    </row>
    <row r="316" spans="1:7" s="41" customFormat="1" x14ac:dyDescent="0.3">
      <c r="A316" s="54"/>
      <c r="B316" s="54"/>
      <c r="C316" s="55"/>
      <c r="D316" s="56"/>
      <c r="E316" s="57"/>
      <c r="F316" s="33"/>
      <c r="G316" s="33"/>
    </row>
    <row r="317" spans="1:7" s="41" customFormat="1" x14ac:dyDescent="0.3">
      <c r="A317" s="54" t="s">
        <v>23</v>
      </c>
      <c r="B317" s="54"/>
      <c r="C317" s="55" t="s">
        <v>12</v>
      </c>
      <c r="D317" s="56"/>
      <c r="E317" s="57"/>
      <c r="F317" s="33"/>
      <c r="G317" s="33">
        <f>G199</f>
        <v>0</v>
      </c>
    </row>
    <row r="318" spans="1:7" s="41" customFormat="1" x14ac:dyDescent="0.3">
      <c r="A318" s="54"/>
      <c r="B318" s="54"/>
      <c r="C318" s="55"/>
      <c r="D318" s="56"/>
      <c r="E318" s="57"/>
      <c r="F318" s="33"/>
      <c r="G318" s="33"/>
    </row>
    <row r="319" spans="1:7" s="41" customFormat="1" x14ac:dyDescent="0.3">
      <c r="A319" s="54" t="s">
        <v>18</v>
      </c>
      <c r="B319" s="54"/>
      <c r="C319" s="123" t="str">
        <f>C238</f>
        <v>IZOLATERSKI RADOVI</v>
      </c>
      <c r="D319" s="56"/>
      <c r="E319" s="57"/>
      <c r="F319" s="33"/>
      <c r="G319" s="95">
        <f>G238</f>
        <v>0</v>
      </c>
    </row>
    <row r="320" spans="1:7" s="41" customFormat="1" x14ac:dyDescent="0.3">
      <c r="A320" s="54"/>
      <c r="B320" s="54"/>
      <c r="C320" s="123"/>
      <c r="D320" s="56"/>
      <c r="E320" s="57"/>
      <c r="F320" s="33"/>
      <c r="G320" s="95"/>
    </row>
    <row r="321" spans="1:7" s="41" customFormat="1" x14ac:dyDescent="0.3">
      <c r="A321" s="54" t="s">
        <v>2</v>
      </c>
      <c r="B321" s="54"/>
      <c r="C321" s="123" t="s">
        <v>175</v>
      </c>
      <c r="D321" s="56"/>
      <c r="E321" s="57"/>
      <c r="F321" s="33"/>
      <c r="G321" s="95">
        <f>G256</f>
        <v>0</v>
      </c>
    </row>
    <row r="322" spans="1:7" s="41" customFormat="1" x14ac:dyDescent="0.3">
      <c r="A322" s="54"/>
      <c r="B322" s="54"/>
      <c r="C322" s="55"/>
      <c r="D322" s="56"/>
      <c r="E322" s="57"/>
      <c r="F322" s="33"/>
      <c r="G322" s="33"/>
    </row>
    <row r="323" spans="1:7" s="41" customFormat="1" x14ac:dyDescent="0.3">
      <c r="A323" s="54" t="s">
        <v>21</v>
      </c>
      <c r="B323" s="54"/>
      <c r="C323" s="55" t="s">
        <v>36</v>
      </c>
      <c r="D323" s="56"/>
      <c r="E323" s="57"/>
      <c r="F323" s="33"/>
      <c r="G323" s="33">
        <f>G279</f>
        <v>0</v>
      </c>
    </row>
    <row r="324" spans="1:7" s="41" customFormat="1" x14ac:dyDescent="0.3">
      <c r="A324" s="54"/>
      <c r="B324" s="54"/>
      <c r="C324" s="55"/>
      <c r="D324" s="56"/>
      <c r="E324" s="57"/>
      <c r="F324" s="33"/>
      <c r="G324" s="33"/>
    </row>
    <row r="325" spans="1:7" s="41" customFormat="1" x14ac:dyDescent="0.3">
      <c r="A325" s="54" t="s">
        <v>198</v>
      </c>
      <c r="B325" s="54"/>
      <c r="C325" s="55" t="str">
        <f>C301</f>
        <v>LIMARSKI RADOVI</v>
      </c>
      <c r="D325" s="56"/>
      <c r="E325" s="57"/>
      <c r="F325" s="33"/>
      <c r="G325" s="95">
        <f>G301</f>
        <v>0</v>
      </c>
    </row>
    <row r="326" spans="1:7" s="41" customFormat="1" x14ac:dyDescent="0.3">
      <c r="A326" s="54"/>
      <c r="B326" s="54"/>
      <c r="C326" s="72"/>
      <c r="D326" s="73"/>
      <c r="E326" s="74"/>
      <c r="F326" s="76"/>
      <c r="G326" s="76"/>
    </row>
    <row r="327" spans="1:7" s="41" customFormat="1" x14ac:dyDescent="0.3">
      <c r="A327" s="54"/>
      <c r="B327" s="54"/>
      <c r="C327" s="67" t="s">
        <v>130</v>
      </c>
      <c r="D327" s="56"/>
      <c r="E327" s="57"/>
      <c r="F327" s="33"/>
      <c r="G327" s="78">
        <f>SUM(G308:G326)</f>
        <v>0</v>
      </c>
    </row>
    <row r="328" spans="1:7" s="41" customFormat="1" x14ac:dyDescent="0.3">
      <c r="A328" s="54"/>
      <c r="B328" s="54"/>
      <c r="C328" s="55"/>
      <c r="D328" s="56"/>
      <c r="E328" s="57"/>
      <c r="F328" s="33"/>
      <c r="G328" s="33"/>
    </row>
    <row r="329" spans="1:7" s="41" customFormat="1" x14ac:dyDescent="0.3">
      <c r="A329" s="54"/>
      <c r="B329" s="54"/>
      <c r="C329" s="55"/>
      <c r="D329" s="56"/>
      <c r="E329" s="57"/>
      <c r="F329" s="33"/>
      <c r="G329" s="33"/>
    </row>
    <row r="330" spans="1:7" s="41" customFormat="1" x14ac:dyDescent="0.3">
      <c r="A330" s="36"/>
      <c r="B330" s="36"/>
      <c r="C330" s="37"/>
      <c r="D330" s="38"/>
      <c r="E330" s="39"/>
      <c r="F330" s="40"/>
      <c r="G330" s="40"/>
    </row>
  </sheetData>
  <mergeCells count="8">
    <mergeCell ref="H2:H3"/>
    <mergeCell ref="C149:D149"/>
    <mergeCell ref="G2:G3"/>
    <mergeCell ref="B2:B3"/>
    <mergeCell ref="C2:C3"/>
    <mergeCell ref="D2:D3"/>
    <mergeCell ref="E2:E3"/>
    <mergeCell ref="F2:F3"/>
  </mergeCells>
  <pageMargins left="0.98425196850393704" right="0.70866141732283472" top="0.98425196850393704" bottom="0.98425196850393704" header="0.39370078740157483" footer="0.39370078740157483"/>
  <pageSetup paperSize="9" scale="78" firstPageNumber="13" orientation="portrait" r:id="rId1"/>
  <headerFooter>
    <oddHeader>&amp;L&amp;"Calibri,Regular"&amp;8MARCONICO d.o.o.
Rova 34
51 511 Malinska&amp;C&amp;"Calibri,Regular"&amp;9Rekonstrukcija ugostiteljskog objekta "Plava terasa"&amp;R&amp;"Calibri,Regular"&amp;8Hoteli Njivice d.o.o.
Primorska cesta 30
51 512 Njivice</oddHeader>
    <oddFooter>&amp;L&amp;"Calibri,Regular"&amp;8Broj projekta: 21/19_A&amp;C&amp;"Calibri,Regular"&amp;8studeni 2020.&amp;R&amp;"Calibri,Regular"&amp;8str. &amp;P / &amp;N</oddFooter>
  </headerFooter>
  <rowBreaks count="20" manualBreakCount="20">
    <brk id="11" max="7" man="1"/>
    <brk id="19" max="7" man="1"/>
    <brk id="36" max="7" man="1"/>
    <brk id="57" max="7" man="1"/>
    <brk id="70" max="7" man="1"/>
    <brk id="84" max="7" man="1"/>
    <brk id="100" max="7" man="1"/>
    <brk id="173" max="7" man="1"/>
    <brk id="181" max="7" man="1"/>
    <brk id="187" max="7" man="1"/>
    <brk id="192" max="7" man="1"/>
    <brk id="200" max="7" man="1"/>
    <brk id="209" max="7" man="1"/>
    <brk id="225" max="7" man="1"/>
    <brk id="240" max="7" man="1"/>
    <brk id="253" max="7" man="1"/>
    <brk id="269" max="7" man="1"/>
    <brk id="281" max="7" man="1"/>
    <brk id="294" max="7" man="1"/>
    <brk id="303"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54"/>
  <sheetViews>
    <sheetView view="pageBreakPreview" topLeftCell="A202" zoomScale="85" zoomScaleNormal="83" zoomScaleSheetLayoutView="85" zoomScalePageLayoutView="90" workbookViewId="0">
      <selection activeCell="J266" sqref="J266"/>
    </sheetView>
  </sheetViews>
  <sheetFormatPr defaultColWidth="9.109375" defaultRowHeight="13.8" x14ac:dyDescent="0.3"/>
  <cols>
    <col min="1" max="1" width="3" style="17" customWidth="1"/>
    <col min="2" max="2" width="3.5546875" style="19" customWidth="1"/>
    <col min="3" max="3" width="41.44140625" style="16" customWidth="1"/>
    <col min="4" max="4" width="5" style="23" bestFit="1" customWidth="1"/>
    <col min="5" max="5" width="10.109375" style="22" bestFit="1" customWidth="1"/>
    <col min="6" max="6" width="11.6640625" style="24" bestFit="1" customWidth="1"/>
    <col min="7" max="7" width="12.6640625" style="18" bestFit="1" customWidth="1"/>
    <col min="8" max="8" width="23" style="53" customWidth="1"/>
    <col min="9" max="9" width="46.109375" style="16" customWidth="1"/>
    <col min="10" max="16384" width="9.109375" style="16"/>
  </cols>
  <sheetData>
    <row r="1" spans="1:10" s="1" customFormat="1" x14ac:dyDescent="0.3">
      <c r="A1" s="133" t="s">
        <v>133</v>
      </c>
      <c r="B1" s="912" t="s">
        <v>154</v>
      </c>
      <c r="C1" s="914" t="s">
        <v>155</v>
      </c>
      <c r="D1" s="916" t="s">
        <v>156</v>
      </c>
      <c r="E1" s="918" t="s">
        <v>157</v>
      </c>
      <c r="F1" s="920" t="s">
        <v>158</v>
      </c>
      <c r="G1" s="908" t="s">
        <v>39</v>
      </c>
      <c r="H1" s="906" t="s">
        <v>2151</v>
      </c>
    </row>
    <row r="2" spans="1:10" s="1" customFormat="1" x14ac:dyDescent="0.3">
      <c r="A2" s="134"/>
      <c r="B2" s="913"/>
      <c r="C2" s="915"/>
      <c r="D2" s="917"/>
      <c r="E2" s="919"/>
      <c r="F2" s="921"/>
      <c r="G2" s="909"/>
      <c r="H2" s="907"/>
    </row>
    <row r="3" spans="1:10" s="1" customFormat="1" ht="14.4" thickBot="1" x14ac:dyDescent="0.35">
      <c r="A3" s="134"/>
      <c r="B3" s="133"/>
      <c r="C3" s="135"/>
      <c r="D3" s="136"/>
      <c r="E3" s="137"/>
      <c r="F3" s="138"/>
      <c r="G3" s="139"/>
      <c r="H3" s="837"/>
    </row>
    <row r="4" spans="1:10" s="1" customFormat="1" ht="14.4" thickBot="1" x14ac:dyDescent="0.35">
      <c r="A4" s="775" t="s">
        <v>3</v>
      </c>
      <c r="B4" s="776"/>
      <c r="C4" s="777" t="s">
        <v>4</v>
      </c>
      <c r="D4" s="778"/>
      <c r="E4" s="779"/>
      <c r="F4" s="780"/>
      <c r="G4" s="781"/>
      <c r="H4" s="43"/>
    </row>
    <row r="5" spans="1:10" s="1" customFormat="1" ht="15.6" x14ac:dyDescent="0.3">
      <c r="A5" s="145"/>
      <c r="B5" s="141"/>
      <c r="C5" s="142"/>
      <c r="D5" s="134"/>
      <c r="E5" s="143"/>
      <c r="F5" s="144"/>
      <c r="G5" s="139"/>
      <c r="H5" s="43"/>
      <c r="J5" s="31"/>
    </row>
    <row r="6" spans="1:10" s="1" customFormat="1" ht="14.25" customHeight="1" x14ac:dyDescent="0.3">
      <c r="A6" s="145"/>
      <c r="B6" s="196" t="s">
        <v>28</v>
      </c>
      <c r="C6" s="146" t="s">
        <v>124</v>
      </c>
      <c r="D6" s="134"/>
      <c r="E6" s="143"/>
      <c r="F6" s="144"/>
      <c r="G6" s="139"/>
      <c r="H6" s="43"/>
    </row>
    <row r="7" spans="1:10" s="1" customFormat="1" x14ac:dyDescent="0.3">
      <c r="A7" s="145"/>
      <c r="B7" s="141"/>
      <c r="C7" s="146"/>
      <c r="D7" s="134"/>
      <c r="E7" s="143"/>
      <c r="F7" s="144"/>
      <c r="G7" s="139"/>
      <c r="H7" s="42"/>
    </row>
    <row r="8" spans="1:10" s="1" customFormat="1" ht="98.25" customHeight="1" x14ac:dyDescent="0.3">
      <c r="A8" s="145"/>
      <c r="B8" s="141"/>
      <c r="C8" s="147" t="s">
        <v>178</v>
      </c>
      <c r="D8" s="134"/>
      <c r="E8" s="143"/>
      <c r="F8" s="144"/>
      <c r="G8" s="139"/>
      <c r="H8" s="38"/>
    </row>
    <row r="9" spans="1:10" s="1" customFormat="1" x14ac:dyDescent="0.3">
      <c r="A9" s="145"/>
      <c r="B9" s="141"/>
      <c r="C9" s="147"/>
      <c r="D9" s="134"/>
      <c r="E9" s="143"/>
      <c r="F9" s="144"/>
      <c r="G9" s="139"/>
      <c r="H9" s="38"/>
    </row>
    <row r="10" spans="1:10" s="1" customFormat="1" ht="226.5" customHeight="1" x14ac:dyDescent="0.3">
      <c r="A10" s="145"/>
      <c r="B10" s="141">
        <v>1</v>
      </c>
      <c r="C10" s="147" t="s">
        <v>337</v>
      </c>
      <c r="D10" s="134"/>
      <c r="E10" s="143"/>
      <c r="F10" s="144"/>
      <c r="G10" s="139"/>
      <c r="H10" s="38"/>
    </row>
    <row r="11" spans="1:10" s="1" customFormat="1" ht="39.6" x14ac:dyDescent="0.3">
      <c r="A11" s="145"/>
      <c r="B11" s="141"/>
      <c r="C11" s="227" t="s">
        <v>340</v>
      </c>
      <c r="D11" s="134" t="s">
        <v>33</v>
      </c>
      <c r="E11" s="143">
        <v>2</v>
      </c>
      <c r="F11" s="144"/>
      <c r="G11" s="139">
        <f>E11*F11</f>
        <v>0</v>
      </c>
      <c r="H11" s="38"/>
    </row>
    <row r="12" spans="1:10" s="1" customFormat="1" ht="26.4" x14ac:dyDescent="0.3">
      <c r="A12" s="145"/>
      <c r="B12" s="141"/>
      <c r="C12" s="232" t="s">
        <v>349</v>
      </c>
      <c r="D12" s="134"/>
      <c r="E12" s="143"/>
      <c r="F12" s="144"/>
      <c r="G12" s="139"/>
      <c r="H12" s="38"/>
    </row>
    <row r="13" spans="1:10" s="1" customFormat="1" x14ac:dyDescent="0.3">
      <c r="A13" s="145"/>
      <c r="B13" s="141"/>
      <c r="C13" s="232"/>
      <c r="D13" s="134"/>
      <c r="E13" s="143"/>
      <c r="F13" s="144"/>
      <c r="G13" s="139"/>
      <c r="H13" s="38"/>
    </row>
    <row r="14" spans="1:10" s="1" customFormat="1" ht="39.6" x14ac:dyDescent="0.3">
      <c r="A14" s="145"/>
      <c r="B14" s="141"/>
      <c r="C14" s="227" t="s">
        <v>339</v>
      </c>
      <c r="D14" s="134" t="s">
        <v>33</v>
      </c>
      <c r="E14" s="143">
        <v>1</v>
      </c>
      <c r="F14" s="144"/>
      <c r="G14" s="139">
        <f>E14*F14</f>
        <v>0</v>
      </c>
      <c r="H14" s="38"/>
    </row>
    <row r="15" spans="1:10" s="1" customFormat="1" ht="26.4" x14ac:dyDescent="0.3">
      <c r="A15" s="145"/>
      <c r="B15" s="141"/>
      <c r="C15" s="232" t="s">
        <v>349</v>
      </c>
      <c r="D15" s="134"/>
      <c r="E15" s="143"/>
      <c r="F15" s="144"/>
      <c r="G15" s="139"/>
      <c r="H15" s="38"/>
    </row>
    <row r="16" spans="1:10" s="1" customFormat="1" x14ac:dyDescent="0.3">
      <c r="A16" s="145"/>
      <c r="B16" s="141"/>
      <c r="C16" s="227"/>
      <c r="D16" s="134"/>
      <c r="E16" s="143"/>
      <c r="F16" s="144"/>
      <c r="G16" s="139"/>
      <c r="H16" s="38"/>
    </row>
    <row r="17" spans="1:9" s="1" customFormat="1" ht="72.75" customHeight="1" x14ac:dyDescent="0.3">
      <c r="A17" s="145"/>
      <c r="B17" s="141">
        <v>2</v>
      </c>
      <c r="C17" s="147" t="s">
        <v>338</v>
      </c>
      <c r="D17" s="134"/>
      <c r="E17" s="143"/>
      <c r="F17" s="144"/>
      <c r="G17" s="139"/>
      <c r="H17" s="38"/>
    </row>
    <row r="18" spans="1:9" s="1" customFormat="1" ht="39.6" x14ac:dyDescent="0.3">
      <c r="A18" s="145"/>
      <c r="B18" s="141"/>
      <c r="C18" s="227" t="s">
        <v>341</v>
      </c>
      <c r="D18" s="134" t="s">
        <v>33</v>
      </c>
      <c r="E18" s="143">
        <v>1</v>
      </c>
      <c r="F18" s="144"/>
      <c r="G18" s="139">
        <f>E18*F18</f>
        <v>0</v>
      </c>
      <c r="H18" s="38"/>
    </row>
    <row r="19" spans="1:9" s="1" customFormat="1" x14ac:dyDescent="0.3">
      <c r="A19" s="145"/>
      <c r="B19" s="141"/>
      <c r="C19" s="148"/>
      <c r="D19" s="134"/>
      <c r="E19" s="143"/>
      <c r="F19" s="144"/>
      <c r="G19" s="139"/>
      <c r="H19" s="38"/>
    </row>
    <row r="20" spans="1:9" s="1" customFormat="1" ht="216.75" customHeight="1" x14ac:dyDescent="0.3">
      <c r="A20" s="145"/>
      <c r="B20" s="141">
        <v>3</v>
      </c>
      <c r="C20" s="149" t="s">
        <v>201</v>
      </c>
      <c r="D20" s="134"/>
      <c r="E20" s="143"/>
      <c r="F20" s="144"/>
      <c r="G20" s="139"/>
      <c r="H20" s="38"/>
    </row>
    <row r="21" spans="1:9" s="1" customFormat="1" ht="33.75" customHeight="1" x14ac:dyDescent="0.3">
      <c r="A21" s="145"/>
      <c r="B21" s="141"/>
      <c r="C21" s="228" t="s">
        <v>342</v>
      </c>
      <c r="D21" s="134" t="s">
        <v>33</v>
      </c>
      <c r="E21" s="143">
        <v>1</v>
      </c>
      <c r="F21" s="144"/>
      <c r="G21" s="139">
        <f>E21*F21</f>
        <v>0</v>
      </c>
      <c r="H21" s="38"/>
    </row>
    <row r="22" spans="1:9" s="1" customFormat="1" ht="49.5" customHeight="1" x14ac:dyDescent="0.3">
      <c r="A22" s="145"/>
      <c r="B22" s="141"/>
      <c r="C22" s="229" t="s">
        <v>343</v>
      </c>
      <c r="D22" s="134"/>
      <c r="E22" s="143"/>
      <c r="F22" s="144"/>
      <c r="G22" s="139"/>
      <c r="H22" s="38"/>
    </row>
    <row r="23" spans="1:9" s="1" customFormat="1" ht="26.4" x14ac:dyDescent="0.3">
      <c r="A23" s="145"/>
      <c r="B23" s="141"/>
      <c r="C23" s="228" t="s">
        <v>344</v>
      </c>
      <c r="D23" s="134" t="s">
        <v>33</v>
      </c>
      <c r="E23" s="143">
        <v>1</v>
      </c>
      <c r="F23" s="144"/>
      <c r="G23" s="139">
        <f>E23*F23</f>
        <v>0</v>
      </c>
      <c r="H23" s="38"/>
    </row>
    <row r="24" spans="1:9" s="1" customFormat="1" x14ac:dyDescent="0.3">
      <c r="A24" s="145"/>
      <c r="B24" s="141"/>
      <c r="C24" s="228"/>
      <c r="D24" s="134"/>
      <c r="E24" s="143"/>
      <c r="F24" s="144"/>
      <c r="G24" s="139"/>
      <c r="H24" s="38"/>
    </row>
    <row r="25" spans="1:9" s="1" customFormat="1" ht="102" customHeight="1" x14ac:dyDescent="0.3">
      <c r="A25" s="145"/>
      <c r="B25" s="141">
        <v>4</v>
      </c>
      <c r="C25" s="228" t="s">
        <v>2152</v>
      </c>
      <c r="D25" s="134" t="s">
        <v>31</v>
      </c>
      <c r="E25" s="838">
        <f>20.59</f>
        <v>20.59</v>
      </c>
      <c r="F25" s="144"/>
      <c r="G25" s="139">
        <f>E25*F25</f>
        <v>0</v>
      </c>
      <c r="H25" s="38"/>
    </row>
    <row r="26" spans="1:9" s="1" customFormat="1" ht="12.75" customHeight="1" x14ac:dyDescent="0.3">
      <c r="A26" s="145"/>
      <c r="B26" s="141"/>
      <c r="C26" s="228"/>
      <c r="D26" s="134"/>
      <c r="E26" s="143"/>
      <c r="F26" s="144"/>
      <c r="G26" s="139"/>
      <c r="H26" s="38"/>
    </row>
    <row r="27" spans="1:9" s="1" customFormat="1" ht="34.5" customHeight="1" x14ac:dyDescent="0.3">
      <c r="A27" s="145"/>
      <c r="B27" s="141">
        <v>5</v>
      </c>
      <c r="C27" s="228" t="s">
        <v>461</v>
      </c>
      <c r="D27" s="134" t="s">
        <v>31</v>
      </c>
      <c r="E27" s="143">
        <v>20.59</v>
      </c>
      <c r="F27" s="144"/>
      <c r="G27" s="139">
        <f>E27*F27</f>
        <v>0</v>
      </c>
      <c r="H27" s="38"/>
    </row>
    <row r="28" spans="1:9" s="1" customFormat="1" ht="16.5" customHeight="1" x14ac:dyDescent="0.3">
      <c r="A28" s="145"/>
      <c r="B28" s="141"/>
      <c r="C28" s="228"/>
      <c r="D28" s="134"/>
      <c r="E28" s="143"/>
      <c r="F28" s="144"/>
      <c r="G28" s="139"/>
      <c r="H28" s="38"/>
    </row>
    <row r="29" spans="1:9" s="1" customFormat="1" ht="60" customHeight="1" x14ac:dyDescent="0.3">
      <c r="A29" s="145"/>
      <c r="B29" s="141">
        <v>6</v>
      </c>
      <c r="C29" s="228" t="s">
        <v>476</v>
      </c>
      <c r="D29" s="260" t="s">
        <v>37</v>
      </c>
      <c r="E29" s="143"/>
      <c r="F29" s="144"/>
      <c r="G29" s="139">
        <f>SUM(G11:G27)*0.05</f>
        <v>0</v>
      </c>
      <c r="H29" s="38"/>
    </row>
    <row r="30" spans="1:9" s="1" customFormat="1" x14ac:dyDescent="0.3">
      <c r="A30" s="145"/>
      <c r="B30" s="141"/>
      <c r="C30" s="148"/>
      <c r="D30" s="134"/>
      <c r="E30" s="143"/>
      <c r="F30" s="144"/>
      <c r="G30" s="139"/>
      <c r="H30" s="38"/>
    </row>
    <row r="31" spans="1:9" s="1" customFormat="1" x14ac:dyDescent="0.3">
      <c r="A31" s="145"/>
      <c r="B31" s="141"/>
      <c r="C31" s="206" t="s">
        <v>134</v>
      </c>
      <c r="D31" s="162"/>
      <c r="E31" s="163"/>
      <c r="F31" s="164" t="s">
        <v>29</v>
      </c>
      <c r="G31" s="164">
        <f>SUM(G10:G30)</f>
        <v>0</v>
      </c>
      <c r="H31" s="38"/>
      <c r="I31" s="195"/>
    </row>
    <row r="32" spans="1:9" s="1" customFormat="1" x14ac:dyDescent="0.3">
      <c r="A32" s="145"/>
      <c r="B32" s="141"/>
      <c r="C32" s="230"/>
      <c r="D32" s="178"/>
      <c r="E32" s="179"/>
      <c r="F32" s="180"/>
      <c r="G32" s="180"/>
      <c r="H32" s="38"/>
      <c r="I32" s="195"/>
    </row>
    <row r="33" spans="1:9" s="1" customFormat="1" x14ac:dyDescent="0.3">
      <c r="A33" s="145"/>
      <c r="B33" s="141"/>
      <c r="C33" s="230"/>
      <c r="D33" s="178"/>
      <c r="E33" s="179"/>
      <c r="F33" s="180"/>
      <c r="G33" s="180"/>
      <c r="H33" s="38"/>
      <c r="I33" s="195"/>
    </row>
    <row r="34" spans="1:9" s="1" customFormat="1" x14ac:dyDescent="0.3">
      <c r="A34" s="145"/>
      <c r="B34" s="196" t="s">
        <v>30</v>
      </c>
      <c r="C34" s="230" t="s">
        <v>345</v>
      </c>
      <c r="D34" s="178"/>
      <c r="E34" s="179"/>
      <c r="F34" s="180"/>
      <c r="G34" s="180"/>
      <c r="H34" s="38"/>
      <c r="I34" s="195"/>
    </row>
    <row r="35" spans="1:9" s="1" customFormat="1" x14ac:dyDescent="0.3">
      <c r="A35" s="145"/>
      <c r="B35" s="141"/>
      <c r="C35" s="230"/>
      <c r="D35" s="178"/>
      <c r="E35" s="179"/>
      <c r="F35" s="180"/>
      <c r="G35" s="180"/>
      <c r="H35" s="38"/>
      <c r="I35" s="195"/>
    </row>
    <row r="36" spans="1:9" s="1" customFormat="1" ht="153.75" customHeight="1" x14ac:dyDescent="0.3">
      <c r="A36" s="145"/>
      <c r="B36" s="141"/>
      <c r="C36" s="147" t="s">
        <v>346</v>
      </c>
      <c r="D36" s="178"/>
      <c r="E36" s="179"/>
      <c r="F36" s="180"/>
      <c r="G36" s="180"/>
      <c r="H36" s="38"/>
      <c r="I36" s="195"/>
    </row>
    <row r="37" spans="1:9" s="1" customFormat="1" ht="68.25" customHeight="1" x14ac:dyDescent="0.3">
      <c r="A37" s="145"/>
      <c r="B37" s="141"/>
      <c r="C37" s="147" t="s">
        <v>170</v>
      </c>
      <c r="D37" s="178"/>
      <c r="E37" s="179"/>
      <c r="F37" s="180"/>
      <c r="G37" s="180"/>
      <c r="H37" s="38"/>
      <c r="I37" s="195"/>
    </row>
    <row r="38" spans="1:9" s="1" customFormat="1" ht="18" customHeight="1" x14ac:dyDescent="0.3">
      <c r="A38" s="145"/>
      <c r="B38" s="141"/>
      <c r="C38" s="148" t="s">
        <v>131</v>
      </c>
      <c r="D38" s="134"/>
      <c r="E38" s="143"/>
      <c r="F38" s="144"/>
      <c r="G38" s="139"/>
      <c r="H38" s="38"/>
    </row>
    <row r="39" spans="1:9" s="1" customFormat="1" ht="26.4" x14ac:dyDescent="0.3">
      <c r="A39" s="145"/>
      <c r="B39" s="141"/>
      <c r="C39" s="148" t="s">
        <v>132</v>
      </c>
      <c r="D39" s="134"/>
      <c r="E39" s="143"/>
      <c r="F39" s="144"/>
      <c r="G39" s="139"/>
      <c r="H39" s="38"/>
    </row>
    <row r="40" spans="1:9" s="1" customFormat="1" x14ac:dyDescent="0.3">
      <c r="A40" s="145"/>
      <c r="B40" s="141"/>
      <c r="C40" s="148"/>
      <c r="D40" s="134"/>
      <c r="E40" s="143"/>
      <c r="F40" s="144"/>
      <c r="G40" s="139"/>
      <c r="H40" s="38"/>
    </row>
    <row r="41" spans="1:9" s="1" customFormat="1" x14ac:dyDescent="0.3">
      <c r="A41" s="145"/>
      <c r="B41" s="141"/>
      <c r="C41" s="231" t="s">
        <v>347</v>
      </c>
      <c r="D41" s="134"/>
      <c r="E41" s="143"/>
      <c r="F41" s="144"/>
      <c r="G41" s="139"/>
      <c r="H41" s="130"/>
    </row>
    <row r="42" spans="1:9" s="1" customFormat="1" x14ac:dyDescent="0.3">
      <c r="A42" s="145"/>
      <c r="B42" s="141"/>
      <c r="C42" s="231"/>
      <c r="D42" s="134"/>
      <c r="E42" s="143"/>
      <c r="F42" s="144"/>
      <c r="G42" s="139"/>
      <c r="H42" s="44"/>
    </row>
    <row r="43" spans="1:9" s="1" customFormat="1" ht="39.6" x14ac:dyDescent="0.3">
      <c r="A43" s="145"/>
      <c r="B43" s="141">
        <v>1</v>
      </c>
      <c r="C43" s="228" t="s">
        <v>348</v>
      </c>
      <c r="D43" s="134" t="s">
        <v>33</v>
      </c>
      <c r="E43" s="143">
        <v>3</v>
      </c>
      <c r="F43" s="144"/>
      <c r="G43" s="139">
        <f>E43*F43</f>
        <v>0</v>
      </c>
      <c r="H43" s="38"/>
    </row>
    <row r="44" spans="1:9" s="1" customFormat="1" ht="26.4" x14ac:dyDescent="0.3">
      <c r="A44" s="145"/>
      <c r="B44" s="141"/>
      <c r="C44" s="232" t="s">
        <v>349</v>
      </c>
      <c r="D44" s="134"/>
      <c r="E44" s="143"/>
      <c r="F44" s="144"/>
      <c r="G44" s="139"/>
      <c r="H44" s="38"/>
    </row>
    <row r="45" spans="1:9" s="1" customFormat="1" x14ac:dyDescent="0.3">
      <c r="A45" s="145"/>
      <c r="B45" s="141"/>
      <c r="C45" s="148"/>
      <c r="D45" s="134"/>
      <c r="E45" s="143"/>
      <c r="F45" s="144"/>
      <c r="G45" s="139"/>
      <c r="H45" s="41"/>
    </row>
    <row r="46" spans="1:9" s="1" customFormat="1" ht="39.6" x14ac:dyDescent="0.3">
      <c r="A46" s="145"/>
      <c r="B46" s="141">
        <v>2</v>
      </c>
      <c r="C46" s="228" t="s">
        <v>350</v>
      </c>
      <c r="D46" s="134" t="s">
        <v>33</v>
      </c>
      <c r="E46" s="143">
        <v>1</v>
      </c>
      <c r="F46" s="144"/>
      <c r="G46" s="139">
        <f>E46*F46</f>
        <v>0</v>
      </c>
      <c r="H46" s="41"/>
    </row>
    <row r="47" spans="1:9" s="1" customFormat="1" x14ac:dyDescent="0.3">
      <c r="A47" s="145"/>
      <c r="B47" s="141"/>
      <c r="C47" s="148"/>
      <c r="D47" s="134"/>
      <c r="E47" s="143"/>
      <c r="F47" s="144"/>
      <c r="G47" s="139"/>
      <c r="H47" s="41"/>
    </row>
    <row r="48" spans="1:9" s="1" customFormat="1" ht="39.6" x14ac:dyDescent="0.3">
      <c r="A48" s="145"/>
      <c r="B48" s="141">
        <v>3</v>
      </c>
      <c r="C48" s="228" t="s">
        <v>351</v>
      </c>
      <c r="D48" s="134" t="s">
        <v>33</v>
      </c>
      <c r="E48" s="143">
        <v>1</v>
      </c>
      <c r="F48" s="144"/>
      <c r="G48" s="139">
        <f>E48*F48</f>
        <v>0</v>
      </c>
      <c r="H48" s="41"/>
    </row>
    <row r="49" spans="1:8" s="1" customFormat="1" x14ac:dyDescent="0.3">
      <c r="A49" s="145"/>
      <c r="B49" s="141"/>
      <c r="C49" s="148"/>
      <c r="D49" s="134"/>
      <c r="E49" s="143"/>
      <c r="F49" s="144"/>
      <c r="G49" s="139"/>
      <c r="H49" s="41"/>
    </row>
    <row r="50" spans="1:8" s="1" customFormat="1" x14ac:dyDescent="0.3">
      <c r="A50" s="145"/>
      <c r="B50" s="141"/>
      <c r="C50" s="231" t="s">
        <v>352</v>
      </c>
      <c r="D50" s="134"/>
      <c r="E50" s="143"/>
      <c r="F50" s="144"/>
      <c r="G50" s="139"/>
      <c r="H50" s="41"/>
    </row>
    <row r="51" spans="1:8" s="1" customFormat="1" x14ac:dyDescent="0.3">
      <c r="A51" s="145"/>
      <c r="B51" s="141"/>
      <c r="C51" s="231"/>
      <c r="D51" s="134"/>
      <c r="E51" s="143"/>
      <c r="F51" s="144"/>
      <c r="G51" s="139"/>
      <c r="H51" s="41"/>
    </row>
    <row r="52" spans="1:8" s="1" customFormat="1" ht="102" customHeight="1" x14ac:dyDescent="0.3">
      <c r="A52" s="145"/>
      <c r="B52" s="141">
        <v>4</v>
      </c>
      <c r="C52" s="160" t="s">
        <v>353</v>
      </c>
      <c r="D52" s="134" t="s">
        <v>33</v>
      </c>
      <c r="E52" s="143">
        <v>1</v>
      </c>
      <c r="F52" s="144"/>
      <c r="G52" s="139">
        <f>E52*F52</f>
        <v>0</v>
      </c>
      <c r="H52" s="41"/>
    </row>
    <row r="53" spans="1:8" s="1" customFormat="1" x14ac:dyDescent="0.3">
      <c r="A53" s="145"/>
      <c r="B53" s="141"/>
      <c r="C53" s="148"/>
      <c r="D53" s="134"/>
      <c r="E53" s="143"/>
      <c r="F53" s="144"/>
      <c r="G53" s="139"/>
      <c r="H53" s="41"/>
    </row>
    <row r="54" spans="1:8" s="1" customFormat="1" ht="101.25" customHeight="1" x14ac:dyDescent="0.3">
      <c r="A54" s="145"/>
      <c r="B54" s="141">
        <v>5</v>
      </c>
      <c r="C54" s="160" t="s">
        <v>354</v>
      </c>
      <c r="D54" s="134" t="s">
        <v>33</v>
      </c>
      <c r="E54" s="143">
        <v>1</v>
      </c>
      <c r="F54" s="144"/>
      <c r="G54" s="139">
        <f>E54*F54</f>
        <v>0</v>
      </c>
      <c r="H54" s="41"/>
    </row>
    <row r="55" spans="1:8" s="1" customFormat="1" x14ac:dyDescent="0.3">
      <c r="A55" s="145"/>
      <c r="B55" s="141"/>
      <c r="C55" s="148"/>
      <c r="D55" s="134"/>
      <c r="E55" s="143"/>
      <c r="F55" s="144"/>
      <c r="G55" s="139"/>
      <c r="H55" s="41"/>
    </row>
    <row r="56" spans="1:8" s="1" customFormat="1" ht="76.5" customHeight="1" x14ac:dyDescent="0.3">
      <c r="A56" s="145"/>
      <c r="B56" s="141">
        <v>6</v>
      </c>
      <c r="C56" s="160" t="s">
        <v>355</v>
      </c>
      <c r="D56" s="134" t="s">
        <v>33</v>
      </c>
      <c r="E56" s="143">
        <v>1</v>
      </c>
      <c r="F56" s="144"/>
      <c r="G56" s="139">
        <f>E56*F56</f>
        <v>0</v>
      </c>
      <c r="H56" s="41"/>
    </row>
    <row r="57" spans="1:8" s="1" customFormat="1" x14ac:dyDescent="0.3">
      <c r="A57" s="145"/>
      <c r="B57" s="141"/>
      <c r="C57" s="148"/>
      <c r="D57" s="134"/>
      <c r="E57" s="143"/>
      <c r="F57" s="144"/>
      <c r="G57" s="139"/>
      <c r="H57" s="132"/>
    </row>
    <row r="58" spans="1:8" s="1" customFormat="1" ht="71.25" customHeight="1" x14ac:dyDescent="0.3">
      <c r="A58" s="145"/>
      <c r="B58" s="141">
        <v>7</v>
      </c>
      <c r="C58" s="160" t="s">
        <v>356</v>
      </c>
      <c r="D58" s="134" t="s">
        <v>33</v>
      </c>
      <c r="E58" s="143">
        <v>1</v>
      </c>
      <c r="F58" s="144"/>
      <c r="G58" s="139">
        <f>E58*F58</f>
        <v>0</v>
      </c>
      <c r="H58" s="41"/>
    </row>
    <row r="59" spans="1:8" s="1" customFormat="1" ht="12.75" customHeight="1" x14ac:dyDescent="0.3">
      <c r="A59" s="145"/>
      <c r="B59" s="141"/>
      <c r="C59" s="160"/>
      <c r="D59" s="134"/>
      <c r="E59" s="143"/>
      <c r="F59" s="144"/>
      <c r="G59" s="139"/>
      <c r="H59" s="46"/>
    </row>
    <row r="60" spans="1:8" s="1" customFormat="1" ht="18" customHeight="1" x14ac:dyDescent="0.3">
      <c r="A60" s="145"/>
      <c r="B60" s="141"/>
      <c r="C60" s="233" t="s">
        <v>357</v>
      </c>
      <c r="D60" s="134"/>
      <c r="E60" s="143"/>
      <c r="F60" s="144"/>
      <c r="G60" s="139"/>
      <c r="H60" s="46"/>
    </row>
    <row r="61" spans="1:8" s="1" customFormat="1" ht="12.75" customHeight="1" x14ac:dyDescent="0.3">
      <c r="A61" s="145"/>
      <c r="B61" s="141"/>
      <c r="C61" s="160"/>
      <c r="D61" s="134"/>
      <c r="E61" s="143"/>
      <c r="F61" s="144"/>
      <c r="G61" s="139"/>
      <c r="H61" s="41"/>
    </row>
    <row r="62" spans="1:8" s="1" customFormat="1" ht="86.25" customHeight="1" x14ac:dyDescent="0.3">
      <c r="A62" s="145"/>
      <c r="B62" s="141">
        <v>8</v>
      </c>
      <c r="C62" s="160" t="s">
        <v>358</v>
      </c>
      <c r="D62" s="134" t="s">
        <v>33</v>
      </c>
      <c r="E62" s="143">
        <v>1</v>
      </c>
      <c r="F62" s="144"/>
      <c r="G62" s="139">
        <f>E62*F62</f>
        <v>0</v>
      </c>
      <c r="H62" s="41"/>
    </row>
    <row r="63" spans="1:8" s="1" customFormat="1" ht="15.75" customHeight="1" x14ac:dyDescent="0.3">
      <c r="A63" s="145"/>
      <c r="B63" s="141"/>
      <c r="C63" s="160"/>
      <c r="D63" s="134"/>
      <c r="E63" s="143"/>
      <c r="F63" s="144"/>
      <c r="G63" s="139"/>
      <c r="H63" s="41"/>
    </row>
    <row r="64" spans="1:8" s="1" customFormat="1" ht="60" customHeight="1" x14ac:dyDescent="0.3">
      <c r="A64" s="145"/>
      <c r="B64" s="141">
        <v>9</v>
      </c>
      <c r="C64" s="160" t="s">
        <v>477</v>
      </c>
      <c r="D64" s="260" t="s">
        <v>37</v>
      </c>
      <c r="E64" s="143"/>
      <c r="F64" s="144"/>
      <c r="G64" s="139">
        <f>SUM(G43:G63)*0.05</f>
        <v>0</v>
      </c>
      <c r="H64" s="41"/>
    </row>
    <row r="65" spans="1:8" s="1" customFormat="1" ht="17.25" customHeight="1" x14ac:dyDescent="0.3">
      <c r="A65" s="145"/>
      <c r="B65" s="141"/>
      <c r="C65" s="160"/>
      <c r="D65" s="134"/>
      <c r="E65" s="143"/>
      <c r="F65" s="144"/>
      <c r="G65" s="139"/>
      <c r="H65" s="41"/>
    </row>
    <row r="66" spans="1:8" s="1" customFormat="1" ht="17.25" customHeight="1" x14ac:dyDescent="0.3">
      <c r="A66" s="145"/>
      <c r="B66" s="141"/>
      <c r="C66" s="234" t="str">
        <f>C34</f>
        <v>PVC STOLARIJA</v>
      </c>
      <c r="D66" s="82"/>
      <c r="E66" s="235"/>
      <c r="F66" s="236"/>
      <c r="G66" s="237">
        <f>SUM(G43:G65)</f>
        <v>0</v>
      </c>
      <c r="H66" s="41"/>
    </row>
    <row r="67" spans="1:8" s="1" customFormat="1" x14ac:dyDescent="0.3">
      <c r="A67" s="145"/>
      <c r="B67" s="141"/>
      <c r="C67" s="158"/>
      <c r="D67" s="134"/>
      <c r="E67" s="143"/>
      <c r="F67" s="144"/>
      <c r="G67" s="139"/>
      <c r="H67" s="41"/>
    </row>
    <row r="68" spans="1:8" s="1" customFormat="1" x14ac:dyDescent="0.3">
      <c r="A68" s="145"/>
      <c r="B68" s="196" t="s">
        <v>32</v>
      </c>
      <c r="C68" s="146" t="s">
        <v>169</v>
      </c>
      <c r="D68" s="134"/>
      <c r="E68" s="143"/>
      <c r="F68" s="144"/>
      <c r="G68" s="139"/>
      <c r="H68" s="41"/>
    </row>
    <row r="69" spans="1:8" s="1" customFormat="1" ht="12.75" customHeight="1" x14ac:dyDescent="0.3">
      <c r="A69" s="145"/>
      <c r="B69" s="141"/>
      <c r="C69" s="146"/>
      <c r="D69" s="134"/>
      <c r="E69" s="143"/>
      <c r="F69" s="144"/>
      <c r="G69" s="139"/>
      <c r="H69" s="41"/>
    </row>
    <row r="70" spans="1:8" s="1" customFormat="1" ht="155.25" customHeight="1" x14ac:dyDescent="0.3">
      <c r="A70" s="145"/>
      <c r="B70" s="141"/>
      <c r="C70" s="147" t="s">
        <v>359</v>
      </c>
      <c r="D70" s="134"/>
      <c r="E70" s="143"/>
      <c r="F70" s="144"/>
      <c r="G70" s="139"/>
      <c r="H70" s="41"/>
    </row>
    <row r="71" spans="1:8" s="1" customFormat="1" ht="83.25" customHeight="1" x14ac:dyDescent="0.3">
      <c r="A71" s="145"/>
      <c r="B71" s="141"/>
      <c r="C71" s="147" t="s">
        <v>170</v>
      </c>
      <c r="D71" s="134"/>
      <c r="E71" s="143"/>
      <c r="F71" s="144"/>
      <c r="G71" s="139"/>
      <c r="H71" s="41"/>
    </row>
    <row r="72" spans="1:8" s="1" customFormat="1" ht="19.5" customHeight="1" x14ac:dyDescent="0.3">
      <c r="A72" s="145"/>
      <c r="B72" s="141"/>
      <c r="C72" s="148" t="s">
        <v>131</v>
      </c>
      <c r="D72" s="134"/>
      <c r="E72" s="143"/>
      <c r="F72" s="144"/>
      <c r="G72" s="139"/>
      <c r="H72" s="41"/>
    </row>
    <row r="73" spans="1:8" s="1" customFormat="1" ht="26.4" x14ac:dyDescent="0.3">
      <c r="A73" s="145"/>
      <c r="B73" s="141"/>
      <c r="C73" s="148" t="s">
        <v>132</v>
      </c>
      <c r="D73" s="134"/>
      <c r="E73" s="143"/>
      <c r="F73" s="144"/>
      <c r="G73" s="139"/>
      <c r="H73" s="41"/>
    </row>
    <row r="74" spans="1:8" s="1" customFormat="1" x14ac:dyDescent="0.3">
      <c r="A74" s="145"/>
      <c r="B74" s="141"/>
      <c r="C74" s="148"/>
      <c r="D74" s="134"/>
      <c r="E74" s="143"/>
      <c r="F74" s="144"/>
      <c r="G74" s="139"/>
      <c r="H74" s="41"/>
    </row>
    <row r="75" spans="1:8" s="1" customFormat="1" ht="78.599999999999994" x14ac:dyDescent="0.3">
      <c r="A75" s="145"/>
      <c r="B75" s="141">
        <v>1</v>
      </c>
      <c r="C75" s="160" t="s">
        <v>360</v>
      </c>
      <c r="D75" s="134" t="s">
        <v>33</v>
      </c>
      <c r="E75" s="137">
        <v>1</v>
      </c>
      <c r="F75" s="159"/>
      <c r="G75" s="139">
        <f>E75*F75</f>
        <v>0</v>
      </c>
      <c r="H75" s="41"/>
    </row>
    <row r="76" spans="1:8" s="1" customFormat="1" ht="39" customHeight="1" x14ac:dyDescent="0.3">
      <c r="A76" s="145"/>
      <c r="B76" s="141"/>
      <c r="C76" s="238" t="s">
        <v>362</v>
      </c>
      <c r="D76" s="134"/>
      <c r="E76" s="137"/>
      <c r="F76" s="159"/>
      <c r="G76" s="139"/>
      <c r="H76" s="41"/>
    </row>
    <row r="77" spans="1:8" s="1" customFormat="1" x14ac:dyDescent="0.3">
      <c r="A77" s="145"/>
      <c r="B77" s="141"/>
      <c r="C77" s="160"/>
      <c r="D77" s="134"/>
      <c r="E77" s="137"/>
      <c r="F77" s="159"/>
      <c r="G77" s="139"/>
      <c r="H77" s="41"/>
    </row>
    <row r="78" spans="1:8" s="1" customFormat="1" ht="81" customHeight="1" x14ac:dyDescent="0.3">
      <c r="A78" s="145"/>
      <c r="B78" s="141">
        <v>2</v>
      </c>
      <c r="C78" s="97" t="s">
        <v>361</v>
      </c>
      <c r="D78" s="134" t="s">
        <v>33</v>
      </c>
      <c r="E78" s="137">
        <v>1</v>
      </c>
      <c r="F78" s="159"/>
      <c r="G78" s="139">
        <f>E78*F78</f>
        <v>0</v>
      </c>
      <c r="H78" s="41"/>
    </row>
    <row r="79" spans="1:8" s="1" customFormat="1" ht="39.75" customHeight="1" x14ac:dyDescent="0.3">
      <c r="A79" s="145"/>
      <c r="B79" s="141"/>
      <c r="C79" s="238" t="s">
        <v>362</v>
      </c>
      <c r="D79" s="134"/>
      <c r="E79" s="137"/>
      <c r="F79" s="159"/>
      <c r="G79" s="139"/>
      <c r="H79" s="41"/>
    </row>
    <row r="80" spans="1:8" s="1" customFormat="1" ht="16.5" customHeight="1" x14ac:dyDescent="0.3">
      <c r="A80" s="145"/>
      <c r="B80" s="141"/>
      <c r="C80" s="238"/>
      <c r="D80" s="134"/>
      <c r="E80" s="137"/>
      <c r="F80" s="159"/>
      <c r="G80" s="139"/>
      <c r="H80" s="41"/>
    </row>
    <row r="81" spans="1:8" s="1" customFormat="1" ht="87.75" customHeight="1" x14ac:dyDescent="0.3">
      <c r="A81" s="145"/>
      <c r="B81" s="141">
        <v>3</v>
      </c>
      <c r="C81" s="97" t="s">
        <v>363</v>
      </c>
      <c r="D81" s="134" t="s">
        <v>33</v>
      </c>
      <c r="E81" s="137">
        <v>1</v>
      </c>
      <c r="F81" s="159"/>
      <c r="G81" s="139">
        <f>E81*F81</f>
        <v>0</v>
      </c>
      <c r="H81" s="41"/>
    </row>
    <row r="82" spans="1:8" s="1" customFormat="1" ht="15" customHeight="1" x14ac:dyDescent="0.3">
      <c r="A82" s="145"/>
      <c r="B82" s="141"/>
      <c r="C82" s="238"/>
      <c r="D82" s="134"/>
      <c r="E82" s="137"/>
      <c r="F82" s="159"/>
      <c r="G82" s="139"/>
      <c r="H82" s="41"/>
    </row>
    <row r="83" spans="1:8" s="1" customFormat="1" ht="66.75" customHeight="1" x14ac:dyDescent="0.3">
      <c r="A83" s="145"/>
      <c r="B83" s="141">
        <v>4</v>
      </c>
      <c r="C83" s="160" t="s">
        <v>364</v>
      </c>
      <c r="D83" s="134" t="s">
        <v>33</v>
      </c>
      <c r="E83" s="137">
        <v>2</v>
      </c>
      <c r="F83" s="159"/>
      <c r="G83" s="139">
        <f>E83*F83</f>
        <v>0</v>
      </c>
      <c r="H83" s="41"/>
    </row>
    <row r="84" spans="1:8" s="1" customFormat="1" ht="231.75" customHeight="1" x14ac:dyDescent="0.3">
      <c r="A84" s="145"/>
      <c r="B84" s="141"/>
      <c r="C84" s="160" t="s">
        <v>365</v>
      </c>
      <c r="D84" s="134"/>
      <c r="E84" s="137"/>
      <c r="F84" s="159"/>
      <c r="G84" s="139"/>
      <c r="H84" s="41"/>
    </row>
    <row r="85" spans="1:8" s="1" customFormat="1" ht="15.75" customHeight="1" x14ac:dyDescent="0.3">
      <c r="A85" s="145"/>
      <c r="B85" s="141"/>
      <c r="C85" s="160"/>
      <c r="D85" s="134"/>
      <c r="E85" s="137"/>
      <c r="F85" s="159"/>
      <c r="G85" s="139"/>
      <c r="H85" s="41"/>
    </row>
    <row r="86" spans="1:8" s="1" customFormat="1" ht="99" customHeight="1" x14ac:dyDescent="0.3">
      <c r="A86" s="145"/>
      <c r="B86" s="141">
        <v>5</v>
      </c>
      <c r="C86" s="97" t="s">
        <v>366</v>
      </c>
      <c r="D86" s="134" t="s">
        <v>33</v>
      </c>
      <c r="E86" s="137">
        <v>1</v>
      </c>
      <c r="F86" s="159"/>
      <c r="G86" s="139">
        <f>E86*F86</f>
        <v>0</v>
      </c>
      <c r="H86" s="41"/>
    </row>
    <row r="87" spans="1:8" s="1" customFormat="1" ht="15.75" customHeight="1" x14ac:dyDescent="0.3">
      <c r="A87" s="145"/>
      <c r="B87" s="141"/>
      <c r="C87" s="160"/>
      <c r="D87" s="134"/>
      <c r="E87" s="137"/>
      <c r="F87" s="159"/>
      <c r="G87" s="139"/>
      <c r="H87" s="41"/>
    </row>
    <row r="88" spans="1:8" s="1" customFormat="1" ht="105.75" customHeight="1" x14ac:dyDescent="0.3">
      <c r="A88" s="145"/>
      <c r="B88" s="141">
        <v>6</v>
      </c>
      <c r="C88" s="97" t="s">
        <v>367</v>
      </c>
      <c r="D88" s="134" t="s">
        <v>33</v>
      </c>
      <c r="E88" s="137">
        <v>1</v>
      </c>
      <c r="F88" s="159"/>
      <c r="G88" s="139">
        <f>E88*F88</f>
        <v>0</v>
      </c>
      <c r="H88" s="41"/>
    </row>
    <row r="89" spans="1:8" s="1" customFormat="1" ht="15.75" customHeight="1" x14ac:dyDescent="0.3">
      <c r="A89" s="145"/>
      <c r="B89" s="141"/>
      <c r="C89" s="160"/>
      <c r="D89" s="134"/>
      <c r="E89" s="137"/>
      <c r="F89" s="159"/>
      <c r="G89" s="139"/>
      <c r="H89" s="41"/>
    </row>
    <row r="90" spans="1:8" s="1" customFormat="1" ht="81.75" customHeight="1" x14ac:dyDescent="0.3">
      <c r="A90" s="145"/>
      <c r="B90" s="141">
        <v>7</v>
      </c>
      <c r="C90" s="160" t="s">
        <v>368</v>
      </c>
      <c r="D90" s="134" t="s">
        <v>33</v>
      </c>
      <c r="E90" s="137">
        <v>1</v>
      </c>
      <c r="F90" s="159"/>
      <c r="G90" s="139">
        <f>E90*F90</f>
        <v>0</v>
      </c>
      <c r="H90" s="41"/>
    </row>
    <row r="91" spans="1:8" s="1" customFormat="1" ht="30.75" customHeight="1" x14ac:dyDescent="0.3">
      <c r="A91" s="145"/>
      <c r="B91" s="141"/>
      <c r="C91" s="160" t="s">
        <v>202</v>
      </c>
      <c r="D91" s="134"/>
      <c r="E91" s="137"/>
      <c r="F91" s="159"/>
      <c r="G91" s="139"/>
      <c r="H91" s="41"/>
    </row>
    <row r="92" spans="1:8" s="1" customFormat="1" ht="42.75" customHeight="1" x14ac:dyDescent="0.3">
      <c r="A92" s="145"/>
      <c r="B92" s="141"/>
      <c r="C92" s="160" t="s">
        <v>203</v>
      </c>
      <c r="D92" s="134"/>
      <c r="E92" s="137"/>
      <c r="F92" s="159"/>
      <c r="G92" s="139"/>
      <c r="H92" s="41"/>
    </row>
    <row r="93" spans="1:8" s="1" customFormat="1" ht="205.5" customHeight="1" x14ac:dyDescent="0.3">
      <c r="A93" s="145"/>
      <c r="B93" s="141"/>
      <c r="C93" s="160" t="s">
        <v>369</v>
      </c>
      <c r="D93" s="134"/>
      <c r="E93" s="137"/>
      <c r="F93" s="159"/>
      <c r="G93" s="139"/>
      <c r="H93" s="41"/>
    </row>
    <row r="94" spans="1:8" s="1" customFormat="1" ht="15.75" customHeight="1" x14ac:dyDescent="0.3">
      <c r="A94" s="145"/>
      <c r="B94" s="141"/>
      <c r="C94" s="160"/>
      <c r="D94" s="134"/>
      <c r="E94" s="137"/>
      <c r="F94" s="159"/>
      <c r="G94" s="139"/>
      <c r="H94" s="41"/>
    </row>
    <row r="95" spans="1:8" s="1" customFormat="1" ht="242.25" customHeight="1" x14ac:dyDescent="0.3">
      <c r="A95" s="145"/>
      <c r="B95" s="141">
        <v>8</v>
      </c>
      <c r="C95" s="160" t="s">
        <v>370</v>
      </c>
      <c r="D95" s="134" t="s">
        <v>33</v>
      </c>
      <c r="E95" s="137">
        <v>1</v>
      </c>
      <c r="F95" s="159"/>
      <c r="G95" s="139">
        <f>E95*F95</f>
        <v>0</v>
      </c>
      <c r="H95" s="41"/>
    </row>
    <row r="96" spans="1:8" s="1" customFormat="1" ht="18.75" customHeight="1" x14ac:dyDescent="0.3">
      <c r="A96" s="145"/>
      <c r="B96" s="141"/>
      <c r="C96" s="160"/>
      <c r="D96" s="134"/>
      <c r="E96" s="137"/>
      <c r="F96" s="159"/>
      <c r="G96" s="139"/>
      <c r="H96" s="41"/>
    </row>
    <row r="97" spans="1:9" s="1" customFormat="1" ht="219.75" customHeight="1" x14ac:dyDescent="0.3">
      <c r="A97" s="145"/>
      <c r="B97" s="141">
        <v>9</v>
      </c>
      <c r="C97" s="160" t="s">
        <v>371</v>
      </c>
      <c r="D97" s="134" t="s">
        <v>33</v>
      </c>
      <c r="E97" s="137">
        <v>1</v>
      </c>
      <c r="F97" s="159"/>
      <c r="G97" s="139">
        <f>E97*F97</f>
        <v>0</v>
      </c>
      <c r="H97" s="41"/>
    </row>
    <row r="98" spans="1:9" s="1" customFormat="1" ht="14.25" customHeight="1" x14ac:dyDescent="0.3">
      <c r="A98" s="145"/>
      <c r="B98" s="141"/>
      <c r="C98" s="160"/>
      <c r="D98" s="134"/>
      <c r="E98" s="137"/>
      <c r="F98" s="159"/>
      <c r="G98" s="139"/>
      <c r="H98" s="41"/>
    </row>
    <row r="99" spans="1:9" s="1" customFormat="1" ht="97.5" customHeight="1" x14ac:dyDescent="0.3">
      <c r="A99" s="145"/>
      <c r="B99" s="141">
        <v>10</v>
      </c>
      <c r="C99" s="97" t="s">
        <v>372</v>
      </c>
      <c r="D99" s="134" t="s">
        <v>33</v>
      </c>
      <c r="E99" s="137">
        <v>1</v>
      </c>
      <c r="F99" s="159"/>
      <c r="G99" s="139">
        <f>E99*F99</f>
        <v>0</v>
      </c>
      <c r="H99" s="41"/>
    </row>
    <row r="100" spans="1:9" s="1" customFormat="1" ht="16.5" customHeight="1" x14ac:dyDescent="0.3">
      <c r="A100" s="145"/>
      <c r="B100" s="141"/>
      <c r="C100" s="97"/>
      <c r="D100" s="134"/>
      <c r="E100" s="137"/>
      <c r="F100" s="159"/>
      <c r="G100" s="139"/>
      <c r="H100" s="41"/>
    </row>
    <row r="101" spans="1:9" s="1" customFormat="1" ht="60.75" customHeight="1" x14ac:dyDescent="0.3">
      <c r="A101" s="145"/>
      <c r="B101" s="141">
        <v>11</v>
      </c>
      <c r="C101" s="97" t="s">
        <v>477</v>
      </c>
      <c r="D101" s="260" t="s">
        <v>37</v>
      </c>
      <c r="E101" s="137"/>
      <c r="F101" s="159"/>
      <c r="G101" s="139">
        <f>SUM(G75:G99)*0.05</f>
        <v>0</v>
      </c>
      <c r="H101" s="41"/>
    </row>
    <row r="102" spans="1:9" s="1" customFormat="1" x14ac:dyDescent="0.3">
      <c r="A102" s="145"/>
      <c r="B102" s="141"/>
      <c r="C102" s="161"/>
      <c r="D102" s="134"/>
      <c r="E102" s="137"/>
      <c r="F102" s="159"/>
      <c r="G102" s="139"/>
      <c r="H102" s="41"/>
    </row>
    <row r="103" spans="1:9" s="1" customFormat="1" x14ac:dyDescent="0.3">
      <c r="A103" s="145"/>
      <c r="B103" s="141"/>
      <c r="C103" s="206" t="s">
        <v>169</v>
      </c>
      <c r="D103" s="162"/>
      <c r="E103" s="163"/>
      <c r="F103" s="164" t="s">
        <v>29</v>
      </c>
      <c r="G103" s="164">
        <f>SUM(G71:G102)</f>
        <v>0</v>
      </c>
      <c r="H103" s="41"/>
      <c r="I103" s="21"/>
    </row>
    <row r="104" spans="1:9" s="1" customFormat="1" x14ac:dyDescent="0.3">
      <c r="A104" s="145"/>
      <c r="B104" s="135"/>
      <c r="C104" s="135"/>
      <c r="D104" s="135"/>
      <c r="E104" s="143"/>
      <c r="F104" s="135"/>
      <c r="G104" s="135"/>
      <c r="H104" s="41"/>
    </row>
    <row r="105" spans="1:9" s="1" customFormat="1" x14ac:dyDescent="0.3">
      <c r="A105" s="145"/>
      <c r="B105" s="141"/>
      <c r="C105" s="165"/>
      <c r="D105" s="166"/>
      <c r="E105" s="167"/>
      <c r="F105" s="168"/>
      <c r="G105" s="139"/>
      <c r="H105" s="41"/>
    </row>
    <row r="106" spans="1:9" s="1" customFormat="1" x14ac:dyDescent="0.3">
      <c r="A106" s="145"/>
      <c r="B106" s="196" t="s">
        <v>5</v>
      </c>
      <c r="C106" s="146" t="s">
        <v>20</v>
      </c>
      <c r="D106" s="136"/>
      <c r="E106" s="143"/>
      <c r="F106" s="159"/>
      <c r="G106" s="139"/>
      <c r="H106" s="41"/>
    </row>
    <row r="107" spans="1:9" s="1" customFormat="1" x14ac:dyDescent="0.3">
      <c r="A107" s="135"/>
      <c r="B107" s="141"/>
      <c r="C107" s="146"/>
      <c r="D107" s="136"/>
      <c r="E107" s="143"/>
      <c r="F107" s="159"/>
      <c r="G107" s="139"/>
      <c r="H107" s="41"/>
    </row>
    <row r="108" spans="1:9" s="1" customFormat="1" ht="31.5" customHeight="1" x14ac:dyDescent="0.3">
      <c r="A108" s="145"/>
      <c r="B108" s="141">
        <v>1</v>
      </c>
      <c r="C108" s="131" t="s">
        <v>217</v>
      </c>
      <c r="D108" s="166"/>
      <c r="E108" s="143"/>
      <c r="F108" s="168"/>
      <c r="G108" s="139"/>
      <c r="H108" s="41"/>
    </row>
    <row r="109" spans="1:9" s="1" customFormat="1" ht="15.75" customHeight="1" x14ac:dyDescent="0.3">
      <c r="A109" s="145"/>
      <c r="B109" s="141"/>
      <c r="C109" s="131" t="s">
        <v>17</v>
      </c>
      <c r="D109" s="166"/>
      <c r="E109" s="143"/>
      <c r="F109" s="144"/>
      <c r="G109" s="139"/>
      <c r="H109" s="41"/>
    </row>
    <row r="110" spans="1:9" s="1" customFormat="1" ht="19.5" customHeight="1" x14ac:dyDescent="0.3">
      <c r="A110" s="145"/>
      <c r="B110" s="141"/>
      <c r="C110" s="239" t="s">
        <v>373</v>
      </c>
      <c r="D110" s="166" t="s">
        <v>31</v>
      </c>
      <c r="E110" s="143">
        <v>188.85</v>
      </c>
      <c r="F110" s="144"/>
      <c r="G110" s="139">
        <f>E110*F110</f>
        <v>0</v>
      </c>
      <c r="H110" s="41"/>
    </row>
    <row r="111" spans="1:9" s="1" customFormat="1" ht="30.75" customHeight="1" x14ac:dyDescent="0.3">
      <c r="A111" s="145"/>
      <c r="B111" s="141"/>
      <c r="C111" s="240" t="s">
        <v>375</v>
      </c>
      <c r="D111" s="166" t="s">
        <v>31</v>
      </c>
      <c r="E111" s="143">
        <v>4</v>
      </c>
      <c r="F111" s="144"/>
      <c r="G111" s="139">
        <f>E111*F111</f>
        <v>0</v>
      </c>
      <c r="H111" s="41"/>
    </row>
    <row r="112" spans="1:9" s="1" customFormat="1" ht="30.75" customHeight="1" x14ac:dyDescent="0.3">
      <c r="A112" s="145"/>
      <c r="B112" s="141"/>
      <c r="C112" s="241" t="s">
        <v>374</v>
      </c>
      <c r="D112" s="166"/>
      <c r="E112" s="143"/>
      <c r="F112" s="144"/>
      <c r="G112" s="139"/>
      <c r="H112" s="41"/>
    </row>
    <row r="113" spans="1:8" s="1" customFormat="1" ht="75" customHeight="1" x14ac:dyDescent="0.3">
      <c r="A113" s="145"/>
      <c r="B113" s="141"/>
      <c r="C113" s="169"/>
      <c r="D113" s="166"/>
      <c r="E113" s="143"/>
      <c r="F113" s="144"/>
      <c r="G113" s="139"/>
      <c r="H113" s="41"/>
    </row>
    <row r="114" spans="1:8" s="1" customFormat="1" x14ac:dyDescent="0.3">
      <c r="A114" s="145"/>
      <c r="B114" s="141"/>
      <c r="C114" s="169" t="s">
        <v>376</v>
      </c>
      <c r="D114" s="166" t="s">
        <v>31</v>
      </c>
      <c r="E114" s="143">
        <v>15.73</v>
      </c>
      <c r="F114" s="144"/>
      <c r="G114" s="139">
        <f>E114*F114</f>
        <v>0</v>
      </c>
      <c r="H114" s="41"/>
    </row>
    <row r="115" spans="1:8" s="1" customFormat="1" ht="26.4" x14ac:dyDescent="0.3">
      <c r="A115" s="145"/>
      <c r="B115" s="141"/>
      <c r="C115" s="243" t="s">
        <v>377</v>
      </c>
      <c r="D115" s="166"/>
      <c r="E115" s="143"/>
      <c r="F115" s="242"/>
      <c r="G115" s="139"/>
      <c r="H115" s="41"/>
    </row>
    <row r="116" spans="1:8" s="1" customFormat="1" ht="50.25" customHeight="1" x14ac:dyDescent="0.3">
      <c r="A116" s="145"/>
      <c r="B116" s="141"/>
      <c r="C116" s="169"/>
      <c r="D116" s="166"/>
      <c r="E116" s="143"/>
      <c r="F116" s="144"/>
      <c r="G116" s="139"/>
      <c r="H116" s="41"/>
    </row>
    <row r="117" spans="1:8" s="1" customFormat="1" ht="15.75" customHeight="1" x14ac:dyDescent="0.3">
      <c r="A117" s="145"/>
      <c r="B117" s="141"/>
      <c r="C117" s="169" t="s">
        <v>378</v>
      </c>
      <c r="D117" s="166" t="s">
        <v>31</v>
      </c>
      <c r="E117" s="143">
        <v>31.11</v>
      </c>
      <c r="F117" s="144"/>
      <c r="G117" s="139">
        <f>E117*F117</f>
        <v>0</v>
      </c>
      <c r="H117" s="41"/>
    </row>
    <row r="118" spans="1:8" s="1" customFormat="1" ht="26.4" x14ac:dyDescent="0.3">
      <c r="A118" s="145"/>
      <c r="B118" s="141"/>
      <c r="C118" s="243" t="s">
        <v>379</v>
      </c>
      <c r="D118" s="166"/>
      <c r="E118" s="143"/>
      <c r="F118" s="144"/>
      <c r="G118" s="139"/>
      <c r="H118" s="41"/>
    </row>
    <row r="119" spans="1:8" s="1" customFormat="1" ht="73.5" customHeight="1" x14ac:dyDescent="0.3">
      <c r="A119" s="145"/>
      <c r="B119" s="141"/>
      <c r="C119" s="169"/>
      <c r="D119" s="166"/>
      <c r="E119" s="143"/>
      <c r="F119" s="144"/>
      <c r="G119" s="139"/>
      <c r="H119" s="41"/>
    </row>
    <row r="120" spans="1:8" s="1" customFormat="1" ht="26.4" x14ac:dyDescent="0.3">
      <c r="A120" s="145"/>
      <c r="B120" s="141"/>
      <c r="C120" s="169" t="s">
        <v>426</v>
      </c>
      <c r="D120" s="166" t="s">
        <v>31</v>
      </c>
      <c r="E120" s="143">
        <v>247.22</v>
      </c>
      <c r="F120" s="159"/>
      <c r="G120" s="139">
        <f>E120*F120</f>
        <v>0</v>
      </c>
      <c r="H120" s="41"/>
    </row>
    <row r="121" spans="1:8" s="1" customFormat="1" ht="26.4" x14ac:dyDescent="0.3">
      <c r="A121" s="145"/>
      <c r="B121" s="141"/>
      <c r="C121" s="169" t="s">
        <v>380</v>
      </c>
      <c r="D121" s="166" t="s">
        <v>31</v>
      </c>
      <c r="E121" s="143">
        <v>9.0440000000000005</v>
      </c>
      <c r="F121" s="159"/>
      <c r="G121" s="139">
        <f>E121*F121</f>
        <v>0</v>
      </c>
      <c r="H121" s="41"/>
    </row>
    <row r="122" spans="1:8" s="1" customFormat="1" ht="26.4" x14ac:dyDescent="0.3">
      <c r="A122" s="145"/>
      <c r="B122" s="141"/>
      <c r="C122" s="243" t="s">
        <v>381</v>
      </c>
      <c r="D122" s="166"/>
      <c r="E122" s="143"/>
      <c r="F122" s="144"/>
      <c r="G122" s="139"/>
      <c r="H122" s="41"/>
    </row>
    <row r="123" spans="1:8" s="1" customFormat="1" ht="74.25" customHeight="1" x14ac:dyDescent="0.3">
      <c r="A123" s="145"/>
      <c r="B123" s="141"/>
      <c r="C123" s="169"/>
      <c r="D123" s="166"/>
      <c r="E123" s="143"/>
      <c r="F123" s="144"/>
      <c r="G123" s="139"/>
      <c r="H123" s="41"/>
    </row>
    <row r="124" spans="1:8" s="1" customFormat="1" x14ac:dyDescent="0.3">
      <c r="A124" s="145"/>
      <c r="B124" s="141"/>
      <c r="C124" s="169" t="s">
        <v>382</v>
      </c>
      <c r="D124" s="166" t="s">
        <v>31</v>
      </c>
      <c r="E124" s="143">
        <v>22.9</v>
      </c>
      <c r="F124" s="144"/>
      <c r="G124" s="139">
        <f>E124*F124</f>
        <v>0</v>
      </c>
      <c r="H124" s="41"/>
    </row>
    <row r="125" spans="1:8" s="1" customFormat="1" ht="26.4" x14ac:dyDescent="0.3">
      <c r="A125" s="145"/>
      <c r="B125" s="141"/>
      <c r="C125" s="243" t="s">
        <v>383</v>
      </c>
      <c r="D125" s="166"/>
      <c r="E125" s="143"/>
      <c r="F125" s="144"/>
      <c r="G125" s="139"/>
      <c r="H125" s="41"/>
    </row>
    <row r="126" spans="1:8" s="1" customFormat="1" ht="54.75" customHeight="1" x14ac:dyDescent="0.3">
      <c r="A126" s="145"/>
      <c r="B126" s="141"/>
      <c r="C126" s="169"/>
      <c r="D126" s="166"/>
      <c r="E126" s="143"/>
      <c r="F126" s="144"/>
      <c r="G126" s="139"/>
      <c r="H126" s="41"/>
    </row>
    <row r="127" spans="1:8" s="1" customFormat="1" x14ac:dyDescent="0.3">
      <c r="A127" s="145"/>
      <c r="B127" s="141"/>
      <c r="C127" s="169" t="s">
        <v>384</v>
      </c>
      <c r="D127" s="166" t="s">
        <v>31</v>
      </c>
      <c r="E127" s="143">
        <v>158.52000000000001</v>
      </c>
      <c r="F127" s="144"/>
      <c r="G127" s="139">
        <f>E127*F127</f>
        <v>0</v>
      </c>
      <c r="H127" s="41"/>
    </row>
    <row r="128" spans="1:8" s="1" customFormat="1" ht="26.4" x14ac:dyDescent="0.3">
      <c r="A128" s="145"/>
      <c r="B128" s="141"/>
      <c r="C128" s="243" t="s">
        <v>385</v>
      </c>
      <c r="D128" s="166"/>
      <c r="E128" s="143"/>
      <c r="F128" s="144"/>
      <c r="G128" s="139"/>
      <c r="H128" s="41"/>
    </row>
    <row r="129" spans="1:8" s="1" customFormat="1" ht="55.5" customHeight="1" x14ac:dyDescent="0.3">
      <c r="A129" s="145"/>
      <c r="B129" s="141"/>
      <c r="C129" s="169"/>
      <c r="D129" s="166"/>
      <c r="E129" s="143"/>
      <c r="F129" s="144"/>
      <c r="G129" s="139"/>
      <c r="H129" s="41"/>
    </row>
    <row r="130" spans="1:8" s="1" customFormat="1" ht="26.4" x14ac:dyDescent="0.3">
      <c r="A130" s="145"/>
      <c r="B130" s="141"/>
      <c r="C130" s="169" t="s">
        <v>388</v>
      </c>
      <c r="D130" s="166" t="s">
        <v>31</v>
      </c>
      <c r="E130" s="143">
        <v>21.49</v>
      </c>
      <c r="F130" s="144"/>
      <c r="G130" s="139">
        <f>E130*F130</f>
        <v>0</v>
      </c>
      <c r="H130" s="41"/>
    </row>
    <row r="131" spans="1:8" s="1" customFormat="1" ht="26.4" x14ac:dyDescent="0.3">
      <c r="A131" s="145"/>
      <c r="B131" s="141"/>
      <c r="C131" s="243" t="s">
        <v>386</v>
      </c>
      <c r="D131" s="166"/>
      <c r="E131" s="143"/>
      <c r="F131" s="144"/>
      <c r="G131" s="139"/>
      <c r="H131" s="41"/>
    </row>
    <row r="132" spans="1:8" s="1" customFormat="1" ht="52.5" customHeight="1" x14ac:dyDescent="0.3">
      <c r="A132" s="145"/>
      <c r="B132" s="141"/>
      <c r="C132" s="169"/>
      <c r="D132" s="166"/>
      <c r="E132" s="143"/>
      <c r="F132" s="144"/>
      <c r="G132" s="139"/>
      <c r="H132" s="41"/>
    </row>
    <row r="133" spans="1:8" s="1" customFormat="1" ht="26.4" x14ac:dyDescent="0.3">
      <c r="A133" s="145"/>
      <c r="B133" s="141"/>
      <c r="C133" s="239" t="s">
        <v>387</v>
      </c>
      <c r="D133" s="244" t="s">
        <v>31</v>
      </c>
      <c r="E133" s="245">
        <v>23.53</v>
      </c>
      <c r="F133" s="246"/>
      <c r="G133" s="188">
        <f>E133*F133</f>
        <v>0</v>
      </c>
      <c r="H133" s="41"/>
    </row>
    <row r="134" spans="1:8" s="1" customFormat="1" ht="26.4" x14ac:dyDescent="0.3">
      <c r="A134" s="145"/>
      <c r="B134" s="141"/>
      <c r="C134" s="243" t="s">
        <v>389</v>
      </c>
      <c r="D134" s="166"/>
      <c r="E134" s="143"/>
      <c r="F134" s="144"/>
      <c r="G134" s="139"/>
      <c r="H134" s="41"/>
    </row>
    <row r="135" spans="1:8" s="1" customFormat="1" ht="53.25" customHeight="1" x14ac:dyDescent="0.3">
      <c r="A135" s="145"/>
      <c r="B135" s="141"/>
      <c r="C135" s="169"/>
      <c r="D135" s="166"/>
      <c r="E135" s="143"/>
      <c r="F135" s="144"/>
      <c r="G135" s="139"/>
      <c r="H135" s="41"/>
    </row>
    <row r="136" spans="1:8" s="1" customFormat="1" x14ac:dyDescent="0.3">
      <c r="A136" s="145"/>
      <c r="B136" s="141"/>
      <c r="C136" s="169" t="s">
        <v>390</v>
      </c>
      <c r="D136" s="166" t="s">
        <v>31</v>
      </c>
      <c r="E136" s="143">
        <v>24.96</v>
      </c>
      <c r="F136" s="144"/>
      <c r="G136" s="139">
        <f>E136*F136</f>
        <v>0</v>
      </c>
      <c r="H136" s="41"/>
    </row>
    <row r="137" spans="1:8" s="1" customFormat="1" ht="26.4" x14ac:dyDescent="0.3">
      <c r="A137" s="145"/>
      <c r="B137" s="141"/>
      <c r="C137" s="243" t="s">
        <v>391</v>
      </c>
      <c r="D137" s="166"/>
      <c r="E137" s="143"/>
      <c r="F137" s="144"/>
      <c r="G137" s="139"/>
      <c r="H137" s="41"/>
    </row>
    <row r="138" spans="1:8" s="1" customFormat="1" ht="68.25" customHeight="1" x14ac:dyDescent="0.3">
      <c r="A138" s="145"/>
      <c r="B138" s="141"/>
      <c r="C138" s="169"/>
      <c r="D138" s="166"/>
      <c r="E138" s="143"/>
      <c r="F138" s="144"/>
      <c r="G138" s="139"/>
      <c r="H138" s="41"/>
    </row>
    <row r="139" spans="1:8" s="1" customFormat="1" ht="26.4" x14ac:dyDescent="0.3">
      <c r="A139" s="145"/>
      <c r="B139" s="141"/>
      <c r="C139" s="169" t="s">
        <v>392</v>
      </c>
      <c r="D139" s="166" t="s">
        <v>31</v>
      </c>
      <c r="E139" s="143">
        <v>95.25</v>
      </c>
      <c r="F139" s="144"/>
      <c r="G139" s="139">
        <f>E139*F139</f>
        <v>0</v>
      </c>
      <c r="H139" s="41"/>
    </row>
    <row r="140" spans="1:8" s="1" customFormat="1" ht="26.4" x14ac:dyDescent="0.3">
      <c r="A140" s="145"/>
      <c r="B140" s="141"/>
      <c r="C140" s="243" t="s">
        <v>393</v>
      </c>
      <c r="D140" s="166"/>
      <c r="E140" s="143"/>
      <c r="F140" s="144"/>
      <c r="G140" s="139"/>
      <c r="H140" s="41"/>
    </row>
    <row r="141" spans="1:8" s="1" customFormat="1" ht="72.75" customHeight="1" x14ac:dyDescent="0.3">
      <c r="A141" s="145"/>
      <c r="B141" s="141"/>
      <c r="C141" s="169"/>
      <c r="D141" s="166"/>
      <c r="E141" s="143"/>
      <c r="F141" s="144"/>
      <c r="G141" s="139"/>
      <c r="H141" s="41"/>
    </row>
    <row r="142" spans="1:8" s="1" customFormat="1" ht="26.4" x14ac:dyDescent="0.3">
      <c r="A142" s="145"/>
      <c r="B142" s="141"/>
      <c r="C142" s="169" t="s">
        <v>394</v>
      </c>
      <c r="D142" s="166" t="s">
        <v>31</v>
      </c>
      <c r="E142" s="143">
        <v>18.14</v>
      </c>
      <c r="F142" s="144"/>
      <c r="G142" s="139">
        <f>E142*F142</f>
        <v>0</v>
      </c>
      <c r="H142" s="41"/>
    </row>
    <row r="143" spans="1:8" s="1" customFormat="1" ht="26.4" x14ac:dyDescent="0.3">
      <c r="A143" s="145"/>
      <c r="B143" s="141"/>
      <c r="C143" s="243" t="s">
        <v>395</v>
      </c>
      <c r="D143" s="166"/>
      <c r="E143" s="143"/>
      <c r="F143" s="144"/>
      <c r="G143" s="139"/>
      <c r="H143" s="41"/>
    </row>
    <row r="144" spans="1:8" s="1" customFormat="1" ht="62.25" customHeight="1" x14ac:dyDescent="0.3">
      <c r="A144" s="145"/>
      <c r="B144" s="141"/>
      <c r="C144" s="169"/>
      <c r="D144" s="166"/>
      <c r="E144" s="143"/>
      <c r="F144" s="144"/>
      <c r="G144" s="139"/>
      <c r="H144" s="41"/>
    </row>
    <row r="145" spans="1:9" s="1" customFormat="1" x14ac:dyDescent="0.3">
      <c r="A145" s="145"/>
      <c r="B145" s="141"/>
      <c r="C145" s="169"/>
      <c r="D145" s="166"/>
      <c r="E145" s="143"/>
      <c r="F145" s="144"/>
      <c r="G145" s="139"/>
      <c r="H145" s="41"/>
    </row>
    <row r="146" spans="1:9" s="1" customFormat="1" x14ac:dyDescent="0.3">
      <c r="A146" s="145"/>
      <c r="B146" s="141"/>
      <c r="C146" s="146"/>
      <c r="D146" s="136"/>
      <c r="E146" s="143"/>
      <c r="F146" s="159"/>
      <c r="G146" s="139"/>
      <c r="H146" s="41"/>
      <c r="I146" s="21"/>
    </row>
    <row r="147" spans="1:9" s="1" customFormat="1" ht="160.5" customHeight="1" x14ac:dyDescent="0.3">
      <c r="A147" s="145"/>
      <c r="B147" s="141">
        <v>2</v>
      </c>
      <c r="C147" s="131" t="s">
        <v>398</v>
      </c>
      <c r="D147" s="166"/>
      <c r="E147" s="143"/>
      <c r="F147" s="168"/>
      <c r="G147" s="139"/>
      <c r="H147" s="41"/>
    </row>
    <row r="148" spans="1:9" s="1" customFormat="1" x14ac:dyDescent="0.3">
      <c r="A148" s="145"/>
      <c r="B148" s="133"/>
      <c r="C148" s="131" t="s">
        <v>17</v>
      </c>
      <c r="D148" s="166"/>
      <c r="E148" s="143"/>
      <c r="F148" s="144"/>
      <c r="G148" s="139"/>
      <c r="H148" s="41"/>
    </row>
    <row r="149" spans="1:9" s="1" customFormat="1" ht="30.75" customHeight="1" x14ac:dyDescent="0.3">
      <c r="A149" s="133"/>
      <c r="B149" s="133"/>
      <c r="C149" s="247" t="s">
        <v>399</v>
      </c>
      <c r="D149" s="159" t="str">
        <f>D110</f>
        <v>m2</v>
      </c>
      <c r="E149" s="143">
        <v>235.69</v>
      </c>
      <c r="F149" s="144"/>
      <c r="G149" s="139">
        <f>E149*F149</f>
        <v>0</v>
      </c>
      <c r="H149" s="47"/>
    </row>
    <row r="150" spans="1:9" s="1" customFormat="1" ht="27" x14ac:dyDescent="0.3">
      <c r="A150" s="133"/>
      <c r="B150" s="133"/>
      <c r="C150" s="247" t="s">
        <v>396</v>
      </c>
      <c r="D150" s="159" t="s">
        <v>31</v>
      </c>
      <c r="E150" s="143">
        <v>247.22</v>
      </c>
      <c r="F150" s="144"/>
      <c r="G150" s="139">
        <f>E150*F150</f>
        <v>0</v>
      </c>
      <c r="H150" s="41"/>
    </row>
    <row r="151" spans="1:9" s="1" customFormat="1" x14ac:dyDescent="0.3">
      <c r="A151" s="133"/>
      <c r="B151" s="141"/>
      <c r="C151" s="248" t="s">
        <v>397</v>
      </c>
      <c r="D151" s="159" t="s">
        <v>31</v>
      </c>
      <c r="E151" s="143">
        <v>364.79</v>
      </c>
      <c r="F151" s="144"/>
      <c r="G151" s="139">
        <f>E151*F151</f>
        <v>0</v>
      </c>
      <c r="H151" s="41"/>
    </row>
    <row r="152" spans="1:9" s="1" customFormat="1" x14ac:dyDescent="0.3">
      <c r="A152" s="133"/>
      <c r="B152" s="141"/>
      <c r="C152" s="248" t="s">
        <v>400</v>
      </c>
      <c r="D152" s="159" t="s">
        <v>7</v>
      </c>
      <c r="E152" s="143">
        <v>147.04</v>
      </c>
      <c r="F152" s="144"/>
      <c r="G152" s="139">
        <f>E152*F152</f>
        <v>0</v>
      </c>
      <c r="H152" s="41"/>
    </row>
    <row r="153" spans="1:9" s="1" customFormat="1" x14ac:dyDescent="0.3">
      <c r="A153" s="133"/>
      <c r="B153" s="141"/>
      <c r="C153" s="159"/>
      <c r="D153" s="159"/>
      <c r="E153" s="143"/>
      <c r="F153" s="144"/>
      <c r="G153" s="139"/>
      <c r="H153" s="41"/>
    </row>
    <row r="154" spans="1:9" s="1" customFormat="1" ht="39" x14ac:dyDescent="0.3">
      <c r="A154" s="133"/>
      <c r="B154" s="141">
        <v>3</v>
      </c>
      <c r="C154" s="131" t="s">
        <v>199</v>
      </c>
      <c r="D154" s="166"/>
      <c r="E154" s="143"/>
      <c r="F154" s="144"/>
      <c r="G154" s="139"/>
      <c r="H154" s="41"/>
    </row>
    <row r="155" spans="1:9" s="1" customFormat="1" x14ac:dyDescent="0.3">
      <c r="A155" s="133"/>
      <c r="B155" s="141"/>
      <c r="C155" s="169" t="s">
        <v>401</v>
      </c>
      <c r="D155" s="166" t="s">
        <v>31</v>
      </c>
      <c r="E155" s="143">
        <v>316.83</v>
      </c>
      <c r="F155" s="144"/>
      <c r="G155" s="139">
        <f>F155*E155</f>
        <v>0</v>
      </c>
      <c r="H155" s="41"/>
    </row>
    <row r="156" spans="1:9" s="1" customFormat="1" ht="26.4" x14ac:dyDescent="0.3">
      <c r="A156" s="133"/>
      <c r="B156" s="141"/>
      <c r="C156" s="218" t="s">
        <v>375</v>
      </c>
      <c r="D156" s="166" t="s">
        <v>31</v>
      </c>
      <c r="E156" s="143">
        <v>0.95519999999999994</v>
      </c>
      <c r="F156" s="144"/>
      <c r="G156" s="139">
        <f>F156*E156</f>
        <v>0</v>
      </c>
      <c r="H156" s="41"/>
    </row>
    <row r="157" spans="1:9" s="1" customFormat="1" ht="26.4" x14ac:dyDescent="0.3">
      <c r="A157" s="133"/>
      <c r="B157" s="141"/>
      <c r="C157" s="249" t="s">
        <v>402</v>
      </c>
      <c r="D157" s="166"/>
      <c r="E157" s="143"/>
      <c r="F157" s="144"/>
      <c r="G157" s="139"/>
      <c r="H157" s="41"/>
    </row>
    <row r="158" spans="1:9" s="1" customFormat="1" ht="67.5" customHeight="1" x14ac:dyDescent="0.3">
      <c r="A158" s="133"/>
      <c r="B158" s="141"/>
      <c r="C158" s="169"/>
      <c r="D158" s="166"/>
      <c r="E158" s="143"/>
      <c r="F158" s="144"/>
      <c r="G158" s="139"/>
      <c r="H158" s="41"/>
    </row>
    <row r="159" spans="1:9" s="1" customFormat="1" x14ac:dyDescent="0.3">
      <c r="A159" s="133"/>
      <c r="B159" s="141"/>
      <c r="C159" s="169" t="s">
        <v>403</v>
      </c>
      <c r="D159" s="166" t="s">
        <v>31</v>
      </c>
      <c r="E159" s="143">
        <v>122.26</v>
      </c>
      <c r="F159" s="144"/>
      <c r="G159" s="139">
        <f>E159*F159</f>
        <v>0</v>
      </c>
      <c r="H159" s="41"/>
    </row>
    <row r="160" spans="1:9" s="1" customFormat="1" ht="39.6" x14ac:dyDescent="0.3">
      <c r="A160" s="133"/>
      <c r="B160" s="141"/>
      <c r="C160" s="249" t="s">
        <v>404</v>
      </c>
      <c r="D160" s="166"/>
      <c r="E160" s="143"/>
      <c r="F160" s="144"/>
      <c r="G160" s="139"/>
      <c r="H160" s="41"/>
    </row>
    <row r="161" spans="1:9" s="1" customFormat="1" ht="54.75" customHeight="1" x14ac:dyDescent="0.3">
      <c r="A161" s="133"/>
      <c r="B161" s="141"/>
      <c r="C161" s="169"/>
      <c r="D161" s="166"/>
      <c r="E161" s="143"/>
      <c r="F161" s="144"/>
      <c r="G161" s="139"/>
      <c r="H161" s="41"/>
    </row>
    <row r="162" spans="1:9" s="1" customFormat="1" x14ac:dyDescent="0.3">
      <c r="A162" s="133"/>
      <c r="B162" s="141"/>
      <c r="C162" s="169"/>
      <c r="D162" s="166"/>
      <c r="E162" s="143"/>
      <c r="F162" s="144"/>
      <c r="G162" s="139"/>
      <c r="H162" s="41"/>
    </row>
    <row r="163" spans="1:9" s="1" customFormat="1" x14ac:dyDescent="0.3">
      <c r="A163" s="133"/>
      <c r="B163" s="141"/>
      <c r="C163" s="169"/>
      <c r="D163" s="166"/>
      <c r="E163" s="143"/>
      <c r="F163" s="144"/>
      <c r="G163" s="139"/>
      <c r="H163" s="41"/>
    </row>
    <row r="164" spans="1:9" s="1" customFormat="1" ht="157.80000000000001" x14ac:dyDescent="0.3">
      <c r="A164" s="133"/>
      <c r="B164" s="141">
        <v>4</v>
      </c>
      <c r="C164" s="131" t="s">
        <v>200</v>
      </c>
      <c r="D164" s="166"/>
      <c r="E164" s="143"/>
      <c r="F164" s="144"/>
      <c r="G164" s="139"/>
      <c r="H164" s="41"/>
    </row>
    <row r="165" spans="1:9" s="1" customFormat="1" x14ac:dyDescent="0.3">
      <c r="A165" s="133"/>
      <c r="B165" s="141"/>
      <c r="C165" s="169" t="str">
        <f>C155</f>
        <v>a) pod na terasi restorana i bara</v>
      </c>
      <c r="D165" s="166" t="s">
        <v>31</v>
      </c>
      <c r="E165" s="143">
        <v>439.09</v>
      </c>
      <c r="F165" s="144"/>
      <c r="G165" s="139">
        <f>E165*F165</f>
        <v>0</v>
      </c>
      <c r="H165" s="41"/>
    </row>
    <row r="166" spans="1:9" s="1" customFormat="1" x14ac:dyDescent="0.3">
      <c r="A166" s="133"/>
      <c r="B166" s="141"/>
      <c r="C166" s="169" t="s">
        <v>405</v>
      </c>
      <c r="D166" s="166" t="s">
        <v>7</v>
      </c>
      <c r="E166" s="143">
        <v>11.94</v>
      </c>
      <c r="F166" s="144"/>
      <c r="G166" s="139">
        <f>E166*F166</f>
        <v>0</v>
      </c>
      <c r="H166" s="41"/>
    </row>
    <row r="167" spans="1:9" s="1" customFormat="1" x14ac:dyDescent="0.3">
      <c r="A167" s="133"/>
      <c r="B167" s="141"/>
      <c r="C167" s="169"/>
      <c r="D167" s="166"/>
      <c r="E167" s="143"/>
      <c r="F167" s="144"/>
      <c r="G167" s="139"/>
      <c r="H167" s="41"/>
    </row>
    <row r="168" spans="1:9" s="1" customFormat="1" x14ac:dyDescent="0.3">
      <c r="A168" s="133"/>
      <c r="B168" s="141">
        <v>5</v>
      </c>
      <c r="C168" s="249" t="s">
        <v>406</v>
      </c>
      <c r="D168" s="166"/>
      <c r="E168" s="143"/>
      <c r="F168" s="144"/>
      <c r="G168" s="139"/>
      <c r="H168" s="41"/>
    </row>
    <row r="169" spans="1:9" s="1" customFormat="1" x14ac:dyDescent="0.3">
      <c r="A169" s="133"/>
      <c r="B169" s="141"/>
      <c r="C169" s="169" t="s">
        <v>407</v>
      </c>
      <c r="D169" s="166" t="s">
        <v>7</v>
      </c>
      <c r="E169" s="143">
        <v>116.36</v>
      </c>
      <c r="F169" s="144"/>
      <c r="G169" s="139">
        <f>E169*F169</f>
        <v>0</v>
      </c>
      <c r="H169" s="41"/>
    </row>
    <row r="170" spans="1:9" s="1" customFormat="1" x14ac:dyDescent="0.3">
      <c r="A170" s="133"/>
      <c r="B170" s="141"/>
      <c r="C170" s="169" t="s">
        <v>1802</v>
      </c>
      <c r="D170" s="166" t="s">
        <v>7</v>
      </c>
      <c r="E170" s="143">
        <v>60.51</v>
      </c>
      <c r="F170" s="144"/>
      <c r="G170" s="139">
        <f>E170*F170</f>
        <v>0</v>
      </c>
      <c r="H170" s="41"/>
    </row>
    <row r="171" spans="1:9" s="1" customFormat="1" x14ac:dyDescent="0.3">
      <c r="A171" s="133"/>
      <c r="B171" s="141"/>
      <c r="C171" s="169" t="s">
        <v>408</v>
      </c>
      <c r="D171" s="166" t="s">
        <v>7</v>
      </c>
      <c r="E171" s="143">
        <v>22.24</v>
      </c>
      <c r="F171" s="144"/>
      <c r="G171" s="139">
        <f>E171*F171</f>
        <v>0</v>
      </c>
      <c r="H171" s="41"/>
    </row>
    <row r="172" spans="1:9" s="1" customFormat="1" x14ac:dyDescent="0.3">
      <c r="A172" s="133"/>
      <c r="B172" s="141"/>
      <c r="C172" s="169" t="s">
        <v>1617</v>
      </c>
      <c r="D172" s="166" t="s">
        <v>616</v>
      </c>
      <c r="E172" s="143">
        <v>350</v>
      </c>
      <c r="F172" s="144"/>
      <c r="G172" s="139">
        <f>E172*F172</f>
        <v>0</v>
      </c>
      <c r="H172" s="41"/>
    </row>
    <row r="173" spans="1:9" s="1" customFormat="1" x14ac:dyDescent="0.3">
      <c r="A173" s="133"/>
      <c r="B173" s="141"/>
      <c r="C173" s="169"/>
      <c r="D173" s="166"/>
      <c r="E173" s="143"/>
      <c r="F173" s="144"/>
      <c r="G173" s="139"/>
      <c r="H173" s="41"/>
    </row>
    <row r="174" spans="1:9" s="1" customFormat="1" ht="52.8" x14ac:dyDescent="0.3">
      <c r="A174" s="133"/>
      <c r="B174" s="141">
        <v>6</v>
      </c>
      <c r="C174" s="243" t="s">
        <v>477</v>
      </c>
      <c r="D174" s="261" t="s">
        <v>37</v>
      </c>
      <c r="E174" s="143"/>
      <c r="F174" s="144"/>
      <c r="G174" s="139">
        <f>SUM(G108:G172)*0.05</f>
        <v>0</v>
      </c>
      <c r="H174" s="41"/>
    </row>
    <row r="175" spans="1:9" s="1" customFormat="1" x14ac:dyDescent="0.3">
      <c r="A175" s="133"/>
      <c r="B175" s="141"/>
      <c r="C175" s="170"/>
      <c r="D175" s="151"/>
      <c r="E175" s="152"/>
      <c r="F175" s="153"/>
      <c r="G175" s="154"/>
      <c r="H175" s="41"/>
    </row>
    <row r="176" spans="1:9" s="1" customFormat="1" x14ac:dyDescent="0.3">
      <c r="A176" s="145"/>
      <c r="B176" s="141"/>
      <c r="C176" s="205" t="s">
        <v>20</v>
      </c>
      <c r="D176" s="155"/>
      <c r="E176" s="156"/>
      <c r="F176" s="157" t="s">
        <v>29</v>
      </c>
      <c r="G176" s="157">
        <f>SUM(G109:G175)</f>
        <v>0</v>
      </c>
      <c r="H176" s="41"/>
      <c r="I176" s="21"/>
    </row>
    <row r="177" spans="1:8" s="1" customFormat="1" x14ac:dyDescent="0.3">
      <c r="A177" s="133"/>
      <c r="B177" s="141"/>
      <c r="C177" s="165"/>
      <c r="D177" s="166"/>
      <c r="E177" s="167"/>
      <c r="F177" s="168"/>
      <c r="G177" s="139"/>
      <c r="H177" s="41"/>
    </row>
    <row r="178" spans="1:8" s="1" customFormat="1" x14ac:dyDescent="0.3">
      <c r="A178" s="133"/>
      <c r="B178" s="141"/>
      <c r="C178" s="165"/>
      <c r="D178" s="166"/>
      <c r="E178" s="167"/>
      <c r="F178" s="168"/>
      <c r="G178" s="171"/>
      <c r="H178" s="41"/>
    </row>
    <row r="179" spans="1:8" s="1" customFormat="1" x14ac:dyDescent="0.3">
      <c r="A179" s="145"/>
      <c r="B179" s="66" t="s">
        <v>23</v>
      </c>
      <c r="C179" s="146" t="s">
        <v>1</v>
      </c>
      <c r="D179" s="134"/>
      <c r="E179" s="143"/>
      <c r="F179" s="172"/>
      <c r="G179" s="172"/>
      <c r="H179" s="47"/>
    </row>
    <row r="180" spans="1:8" s="1" customFormat="1" x14ac:dyDescent="0.3">
      <c r="A180" s="133"/>
      <c r="B180" s="133"/>
      <c r="C180" s="146"/>
      <c r="D180" s="134"/>
      <c r="E180" s="143"/>
      <c r="F180" s="172"/>
      <c r="G180" s="172"/>
      <c r="H180" s="41"/>
    </row>
    <row r="181" spans="1:8" s="1" customFormat="1" ht="26.4" x14ac:dyDescent="0.3">
      <c r="A181" s="133"/>
      <c r="B181" s="133"/>
      <c r="C181" s="158" t="s">
        <v>171</v>
      </c>
      <c r="D181" s="134"/>
      <c r="E181" s="143"/>
      <c r="F181" s="172"/>
      <c r="G181" s="172"/>
      <c r="H181" s="41"/>
    </row>
    <row r="182" spans="1:8" s="1" customFormat="1" ht="42.75" customHeight="1" x14ac:dyDescent="0.3">
      <c r="A182" s="133"/>
      <c r="B182" s="133"/>
      <c r="C182" s="158" t="s">
        <v>172</v>
      </c>
      <c r="D182" s="134"/>
      <c r="E182" s="143"/>
      <c r="F182" s="172"/>
      <c r="G182" s="172"/>
      <c r="H182" s="41"/>
    </row>
    <row r="183" spans="1:8" s="1" customFormat="1" ht="66" x14ac:dyDescent="0.3">
      <c r="A183" s="133"/>
      <c r="B183" s="133"/>
      <c r="C183" s="158" t="s">
        <v>167</v>
      </c>
      <c r="D183" s="134"/>
      <c r="E183" s="143"/>
      <c r="F183" s="172"/>
      <c r="G183" s="172"/>
      <c r="H183" s="41"/>
    </row>
    <row r="184" spans="1:8" s="1" customFormat="1" x14ac:dyDescent="0.3">
      <c r="A184" s="133"/>
      <c r="B184" s="133"/>
      <c r="C184" s="150" t="s">
        <v>14</v>
      </c>
      <c r="D184" s="134"/>
      <c r="E184" s="143"/>
      <c r="F184" s="172"/>
      <c r="G184" s="172"/>
      <c r="H184" s="41"/>
    </row>
    <row r="185" spans="1:8" s="1" customFormat="1" x14ac:dyDescent="0.3">
      <c r="A185" s="133"/>
      <c r="B185" s="133"/>
      <c r="C185" s="173" t="s">
        <v>15</v>
      </c>
      <c r="D185" s="134"/>
      <c r="E185" s="143"/>
      <c r="F185" s="172"/>
      <c r="G185" s="172"/>
      <c r="H185" s="41"/>
    </row>
    <row r="186" spans="1:8" s="1" customFormat="1" x14ac:dyDescent="0.3">
      <c r="A186" s="133"/>
      <c r="B186" s="133"/>
      <c r="C186" s="158"/>
      <c r="D186" s="134"/>
      <c r="E186" s="143"/>
      <c r="F186" s="172"/>
      <c r="G186" s="172"/>
      <c r="H186" s="41"/>
    </row>
    <row r="187" spans="1:8" s="1" customFormat="1" ht="72" customHeight="1" x14ac:dyDescent="0.3">
      <c r="A187" s="133"/>
      <c r="B187" s="133">
        <v>1</v>
      </c>
      <c r="C187" s="131" t="s">
        <v>462</v>
      </c>
      <c r="D187" s="166" t="s">
        <v>7</v>
      </c>
      <c r="E187" s="143">
        <v>2.2000000000000002</v>
      </c>
      <c r="F187" s="172"/>
      <c r="G187" s="172">
        <f>E187*F187</f>
        <v>0</v>
      </c>
      <c r="H187" s="41"/>
    </row>
    <row r="188" spans="1:8" s="1" customFormat="1" ht="33" customHeight="1" x14ac:dyDescent="0.3">
      <c r="A188" s="133"/>
      <c r="B188" s="133"/>
      <c r="C188" s="131" t="s">
        <v>463</v>
      </c>
      <c r="D188" s="166" t="s">
        <v>7</v>
      </c>
      <c r="E188" s="143">
        <v>2.2000000000000002</v>
      </c>
      <c r="F188" s="172"/>
      <c r="G188" s="172">
        <f>E188*F188</f>
        <v>0</v>
      </c>
      <c r="H188" s="41"/>
    </row>
    <row r="189" spans="1:8" s="1" customFormat="1" x14ac:dyDescent="0.3">
      <c r="A189" s="133"/>
      <c r="B189" s="133"/>
      <c r="C189" s="131"/>
      <c r="D189" s="166"/>
      <c r="E189" s="143"/>
      <c r="F189" s="172"/>
      <c r="G189" s="172"/>
      <c r="H189" s="41"/>
    </row>
    <row r="190" spans="1:8" s="1" customFormat="1" ht="63" customHeight="1" x14ac:dyDescent="0.3">
      <c r="A190" s="133"/>
      <c r="B190" s="133">
        <v>2</v>
      </c>
      <c r="C190" s="174" t="s">
        <v>2041</v>
      </c>
      <c r="D190" s="175" t="s">
        <v>7</v>
      </c>
      <c r="E190" s="176">
        <v>6.1</v>
      </c>
      <c r="F190" s="172"/>
      <c r="G190" s="172">
        <f>E190*F190</f>
        <v>0</v>
      </c>
      <c r="H190" s="41"/>
    </row>
    <row r="191" spans="1:8" s="1" customFormat="1" ht="29.25" customHeight="1" x14ac:dyDescent="0.3">
      <c r="A191" s="133"/>
      <c r="B191" s="133"/>
      <c r="C191" s="174" t="s">
        <v>463</v>
      </c>
      <c r="D191" s="175" t="s">
        <v>7</v>
      </c>
      <c r="E191" s="176">
        <v>6.1</v>
      </c>
      <c r="F191" s="172"/>
      <c r="G191" s="172">
        <f>E191*F191</f>
        <v>0</v>
      </c>
      <c r="H191" s="41"/>
    </row>
    <row r="192" spans="1:8" s="1" customFormat="1" ht="13.5" customHeight="1" x14ac:dyDescent="0.3">
      <c r="A192" s="133"/>
      <c r="B192" s="133"/>
      <c r="C192" s="174"/>
      <c r="D192" s="175"/>
      <c r="E192" s="176"/>
      <c r="F192" s="172"/>
      <c r="G192" s="172"/>
      <c r="H192" s="41"/>
    </row>
    <row r="193" spans="1:9" s="1" customFormat="1" ht="111" customHeight="1" x14ac:dyDescent="0.3">
      <c r="A193" s="133"/>
      <c r="B193" s="133">
        <v>4</v>
      </c>
      <c r="C193" s="174" t="s">
        <v>2042</v>
      </c>
      <c r="D193" s="175" t="s">
        <v>7</v>
      </c>
      <c r="E193" s="176">
        <v>24.220000000000002</v>
      </c>
      <c r="F193" s="172"/>
      <c r="G193" s="172">
        <f>E193*F193</f>
        <v>0</v>
      </c>
      <c r="H193" s="41"/>
    </row>
    <row r="194" spans="1:9" s="1" customFormat="1" ht="30" customHeight="1" x14ac:dyDescent="0.3">
      <c r="A194" s="133"/>
      <c r="B194" s="133"/>
      <c r="C194" s="174" t="s">
        <v>463</v>
      </c>
      <c r="D194" s="175" t="s">
        <v>7</v>
      </c>
      <c r="E194" s="176">
        <v>24.220000000000002</v>
      </c>
      <c r="F194" s="172"/>
      <c r="G194" s="172">
        <f>E194*F194</f>
        <v>0</v>
      </c>
      <c r="H194" s="41"/>
    </row>
    <row r="195" spans="1:9" s="1" customFormat="1" ht="14.25" customHeight="1" x14ac:dyDescent="0.3">
      <c r="A195" s="133"/>
      <c r="B195" s="133"/>
      <c r="C195" s="174"/>
      <c r="D195" s="175"/>
      <c r="E195" s="176"/>
      <c r="F195" s="172"/>
      <c r="G195" s="172"/>
      <c r="H195" s="41"/>
    </row>
    <row r="196" spans="1:9" s="1" customFormat="1" ht="98.25" customHeight="1" x14ac:dyDescent="0.3">
      <c r="A196" s="133"/>
      <c r="B196" s="133">
        <v>5</v>
      </c>
      <c r="C196" s="174" t="s">
        <v>218</v>
      </c>
      <c r="D196" s="175" t="s">
        <v>31</v>
      </c>
      <c r="E196" s="176">
        <v>200.71600000000001</v>
      </c>
      <c r="F196" s="172"/>
      <c r="G196" s="172">
        <f>E196*F196</f>
        <v>0</v>
      </c>
      <c r="H196" s="41"/>
      <c r="I196" s="16"/>
    </row>
    <row r="197" spans="1:9" s="1" customFormat="1" ht="12.75" customHeight="1" x14ac:dyDescent="0.3">
      <c r="A197" s="133"/>
      <c r="B197" s="133"/>
      <c r="C197" s="174"/>
      <c r="D197" s="175"/>
      <c r="E197" s="176"/>
      <c r="F197" s="172"/>
      <c r="G197" s="172"/>
      <c r="H197" s="41"/>
      <c r="I197" s="16"/>
    </row>
    <row r="198" spans="1:9" s="1" customFormat="1" ht="81.75" customHeight="1" x14ac:dyDescent="0.3">
      <c r="A198" s="133"/>
      <c r="B198" s="133">
        <v>6</v>
      </c>
      <c r="C198" s="174" t="s">
        <v>464</v>
      </c>
      <c r="D198" s="175"/>
      <c r="E198" s="176"/>
      <c r="F198" s="172"/>
      <c r="G198" s="172"/>
      <c r="H198" s="41"/>
      <c r="I198" s="16"/>
    </row>
    <row r="199" spans="1:9" s="1" customFormat="1" ht="18.75" customHeight="1" x14ac:dyDescent="0.3">
      <c r="A199" s="133"/>
      <c r="B199" s="133"/>
      <c r="C199" s="174" t="s">
        <v>2043</v>
      </c>
      <c r="D199" s="175" t="s">
        <v>31</v>
      </c>
      <c r="E199" s="176">
        <v>20.422800000000002</v>
      </c>
      <c r="F199" s="172"/>
      <c r="G199" s="172">
        <f>E199*F199</f>
        <v>0</v>
      </c>
      <c r="H199" s="41"/>
      <c r="I199" s="16"/>
    </row>
    <row r="200" spans="1:9" s="1" customFormat="1" ht="142.5" customHeight="1" x14ac:dyDescent="0.3">
      <c r="A200" s="133"/>
      <c r="B200" s="133"/>
      <c r="C200" s="174"/>
      <c r="D200" s="175"/>
      <c r="E200" s="176"/>
      <c r="F200" s="172"/>
      <c r="G200" s="172"/>
      <c r="H200" s="41"/>
      <c r="I200" s="16"/>
    </row>
    <row r="201" spans="1:9" s="1" customFormat="1" ht="32.25" customHeight="1" x14ac:dyDescent="0.3">
      <c r="A201" s="133"/>
      <c r="B201" s="133"/>
      <c r="C201" s="174" t="s">
        <v>2044</v>
      </c>
      <c r="D201" s="175" t="s">
        <v>31</v>
      </c>
      <c r="E201" s="176">
        <v>10</v>
      </c>
      <c r="F201" s="172"/>
      <c r="G201" s="172">
        <f>E201*F201</f>
        <v>0</v>
      </c>
      <c r="H201" s="41"/>
      <c r="I201" s="16"/>
    </row>
    <row r="202" spans="1:9" s="1" customFormat="1" ht="175.5" customHeight="1" x14ac:dyDescent="0.3">
      <c r="A202" s="133"/>
      <c r="B202" s="133"/>
      <c r="C202" s="174"/>
      <c r="D202" s="175"/>
      <c r="E202" s="176"/>
      <c r="F202" s="172"/>
      <c r="G202" s="172"/>
      <c r="H202" s="41"/>
      <c r="I202" s="16"/>
    </row>
    <row r="203" spans="1:9" s="1" customFormat="1" ht="29.25" customHeight="1" x14ac:dyDescent="0.3">
      <c r="A203" s="133"/>
      <c r="B203" s="133"/>
      <c r="C203" s="174" t="s">
        <v>463</v>
      </c>
      <c r="D203" s="175" t="s">
        <v>31</v>
      </c>
      <c r="E203" s="176">
        <v>30.422800000000002</v>
      </c>
      <c r="F203" s="172"/>
      <c r="G203" s="172">
        <f>E203*F203</f>
        <v>0</v>
      </c>
      <c r="H203" s="41"/>
      <c r="I203" s="16"/>
    </row>
    <row r="204" spans="1:9" s="1" customFormat="1" ht="13.5" customHeight="1" x14ac:dyDescent="0.3">
      <c r="A204" s="133"/>
      <c r="B204" s="133"/>
      <c r="C204" s="174"/>
      <c r="D204" s="175"/>
      <c r="E204" s="176"/>
      <c r="F204" s="172"/>
      <c r="G204" s="172"/>
      <c r="H204" s="41"/>
      <c r="I204" s="16"/>
    </row>
    <row r="205" spans="1:9" s="1" customFormat="1" ht="72.75" customHeight="1" x14ac:dyDescent="0.3">
      <c r="A205" s="133"/>
      <c r="B205" s="133">
        <v>7</v>
      </c>
      <c r="C205" s="174" t="s">
        <v>2045</v>
      </c>
      <c r="D205" s="175" t="s">
        <v>7</v>
      </c>
      <c r="E205" s="176">
        <v>8</v>
      </c>
      <c r="F205" s="172"/>
      <c r="G205" s="172">
        <f>E205*F205</f>
        <v>0</v>
      </c>
      <c r="H205" s="41"/>
      <c r="I205" s="16"/>
    </row>
    <row r="206" spans="1:9" s="1" customFormat="1" ht="29.25" customHeight="1" x14ac:dyDescent="0.3">
      <c r="A206" s="133"/>
      <c r="B206" s="133"/>
      <c r="C206" s="174" t="s">
        <v>463</v>
      </c>
      <c r="D206" s="175" t="s">
        <v>7</v>
      </c>
      <c r="E206" s="176">
        <v>8</v>
      </c>
      <c r="F206" s="172"/>
      <c r="G206" s="172">
        <f>E206*F206</f>
        <v>0</v>
      </c>
      <c r="H206" s="41"/>
      <c r="I206" s="16"/>
    </row>
    <row r="207" spans="1:9" s="1" customFormat="1" ht="16.5" customHeight="1" x14ac:dyDescent="0.3">
      <c r="A207" s="133"/>
      <c r="B207" s="133"/>
      <c r="C207" s="174"/>
      <c r="D207" s="175"/>
      <c r="E207" s="176"/>
      <c r="F207" s="172"/>
      <c r="G207" s="172"/>
      <c r="H207" s="41"/>
      <c r="I207" s="16"/>
    </row>
    <row r="208" spans="1:9" s="1" customFormat="1" ht="69.75" customHeight="1" x14ac:dyDescent="0.3">
      <c r="A208" s="133"/>
      <c r="B208" s="133">
        <v>8</v>
      </c>
      <c r="C208" s="174" t="s">
        <v>2046</v>
      </c>
      <c r="D208" s="175" t="s">
        <v>7</v>
      </c>
      <c r="E208" s="176">
        <v>70</v>
      </c>
      <c r="F208" s="172"/>
      <c r="G208" s="172">
        <f>E208*F208</f>
        <v>0</v>
      </c>
      <c r="H208" s="41"/>
      <c r="I208" s="16"/>
    </row>
    <row r="209" spans="1:9" s="1" customFormat="1" ht="28.5" customHeight="1" x14ac:dyDescent="0.3">
      <c r="A209" s="133"/>
      <c r="B209" s="133"/>
      <c r="C209" s="174" t="s">
        <v>463</v>
      </c>
      <c r="D209" s="175" t="s">
        <v>7</v>
      </c>
      <c r="E209" s="176">
        <v>70</v>
      </c>
      <c r="F209" s="172"/>
      <c r="G209" s="172">
        <f>E209*F209</f>
        <v>0</v>
      </c>
      <c r="H209" s="41"/>
      <c r="I209" s="16"/>
    </row>
    <row r="210" spans="1:9" s="1" customFormat="1" ht="15" customHeight="1" x14ac:dyDescent="0.3">
      <c r="A210" s="133"/>
      <c r="B210" s="133"/>
      <c r="C210" s="174"/>
      <c r="D210" s="175"/>
      <c r="E210" s="176"/>
      <c r="F210" s="172"/>
      <c r="G210" s="172"/>
      <c r="H210" s="41"/>
      <c r="I210" s="16"/>
    </row>
    <row r="211" spans="1:9" s="1" customFormat="1" ht="80.25" customHeight="1" x14ac:dyDescent="0.3">
      <c r="A211" s="133"/>
      <c r="B211" s="133">
        <v>9</v>
      </c>
      <c r="C211" s="174" t="s">
        <v>465</v>
      </c>
      <c r="D211" s="175" t="s">
        <v>31</v>
      </c>
      <c r="E211" s="176">
        <v>31.617000000000001</v>
      </c>
      <c r="F211" s="172"/>
      <c r="G211" s="172">
        <f>E211*F211</f>
        <v>0</v>
      </c>
      <c r="H211" s="41"/>
      <c r="I211" s="16"/>
    </row>
    <row r="212" spans="1:9" s="1" customFormat="1" ht="90" customHeight="1" x14ac:dyDescent="0.3">
      <c r="A212" s="133"/>
      <c r="B212" s="133"/>
      <c r="C212" s="174"/>
      <c r="D212" s="175"/>
      <c r="E212" s="176"/>
      <c r="F212" s="172"/>
      <c r="G212" s="172"/>
      <c r="H212" s="41"/>
      <c r="I212" s="16"/>
    </row>
    <row r="213" spans="1:9" s="1" customFormat="1" ht="25.5" customHeight="1" x14ac:dyDescent="0.3">
      <c r="A213" s="133"/>
      <c r="B213" s="133"/>
      <c r="C213" s="174" t="s">
        <v>463</v>
      </c>
      <c r="D213" s="175" t="s">
        <v>31</v>
      </c>
      <c r="E213" s="176">
        <v>31.617000000000001</v>
      </c>
      <c r="F213" s="172"/>
      <c r="G213" s="172">
        <f>E213*F213</f>
        <v>0</v>
      </c>
      <c r="H213" s="41"/>
      <c r="I213" s="16"/>
    </row>
    <row r="214" spans="1:9" s="1" customFormat="1" ht="25.5" customHeight="1" x14ac:dyDescent="0.3">
      <c r="A214" s="133"/>
      <c r="B214" s="133"/>
      <c r="C214" s="174"/>
      <c r="D214" s="175"/>
      <c r="E214" s="176"/>
      <c r="F214" s="172"/>
      <c r="G214" s="172"/>
      <c r="H214" s="41"/>
      <c r="I214" s="16"/>
    </row>
    <row r="215" spans="1:9" s="1" customFormat="1" ht="57" customHeight="1" x14ac:dyDescent="0.3">
      <c r="A215" s="133"/>
      <c r="B215" s="133">
        <v>10</v>
      </c>
      <c r="C215" s="174" t="s">
        <v>478</v>
      </c>
      <c r="D215" s="262" t="s">
        <v>37</v>
      </c>
      <c r="E215" s="176"/>
      <c r="F215" s="172"/>
      <c r="G215" s="172">
        <f>SUM(G187:G213)*0.05</f>
        <v>0</v>
      </c>
      <c r="H215" s="41"/>
      <c r="I215" s="16"/>
    </row>
    <row r="216" spans="1:9" s="1" customFormat="1" ht="14.25" customHeight="1" x14ac:dyDescent="0.3">
      <c r="A216" s="133"/>
      <c r="B216" s="133"/>
      <c r="C216" s="174"/>
      <c r="D216" s="175"/>
      <c r="E216" s="176"/>
      <c r="F216" s="172"/>
      <c r="G216" s="172"/>
      <c r="H216" s="41"/>
    </row>
    <row r="217" spans="1:9" s="1" customFormat="1" x14ac:dyDescent="0.3">
      <c r="A217" s="145"/>
      <c r="B217" s="141"/>
      <c r="C217" s="206" t="s">
        <v>1</v>
      </c>
      <c r="D217" s="162"/>
      <c r="E217" s="163"/>
      <c r="F217" s="164" t="s">
        <v>29</v>
      </c>
      <c r="G217" s="164">
        <f>SUM(G179:G216)</f>
        <v>0</v>
      </c>
      <c r="H217" s="41"/>
      <c r="I217" s="21"/>
    </row>
    <row r="218" spans="1:9" s="1" customFormat="1" x14ac:dyDescent="0.3">
      <c r="A218" s="145"/>
      <c r="B218" s="141"/>
      <c r="C218" s="177"/>
      <c r="D218" s="178"/>
      <c r="E218" s="179"/>
      <c r="F218" s="180"/>
      <c r="G218" s="180"/>
      <c r="H218" s="41"/>
    </row>
    <row r="219" spans="1:9" s="1" customFormat="1" x14ac:dyDescent="0.3">
      <c r="A219" s="145"/>
      <c r="B219" s="141"/>
      <c r="C219" s="177"/>
      <c r="D219" s="178"/>
      <c r="E219" s="179"/>
      <c r="F219" s="180"/>
      <c r="G219" s="180"/>
      <c r="H219" s="212"/>
    </row>
    <row r="220" spans="1:9" s="1" customFormat="1" x14ac:dyDescent="0.3">
      <c r="A220" s="145"/>
      <c r="B220" s="196" t="s">
        <v>18</v>
      </c>
      <c r="C220" s="910" t="s">
        <v>173</v>
      </c>
      <c r="D220" s="910"/>
      <c r="E220" s="143"/>
      <c r="F220" s="144"/>
      <c r="G220" s="139"/>
      <c r="H220" s="212"/>
    </row>
    <row r="221" spans="1:9" s="1" customFormat="1" ht="11.25" customHeight="1" x14ac:dyDescent="0.3">
      <c r="A221" s="133"/>
      <c r="B221" s="182"/>
      <c r="C221" s="131"/>
      <c r="D221" s="166"/>
      <c r="E221" s="143"/>
      <c r="F221" s="144"/>
      <c r="G221" s="139"/>
      <c r="H221" s="212"/>
    </row>
    <row r="222" spans="1:9" s="1" customFormat="1" ht="294.75" customHeight="1" x14ac:dyDescent="0.3">
      <c r="A222" s="133"/>
      <c r="B222" s="141">
        <v>1</v>
      </c>
      <c r="C222" s="131" t="s">
        <v>409</v>
      </c>
      <c r="D222" s="166"/>
      <c r="E222" s="143"/>
      <c r="F222" s="144"/>
      <c r="G222" s="139"/>
      <c r="H222" s="212"/>
    </row>
    <row r="223" spans="1:9" s="1" customFormat="1" ht="44.25" customHeight="1" x14ac:dyDescent="0.3">
      <c r="A223" s="133"/>
      <c r="B223" s="141"/>
      <c r="C223" s="131" t="s">
        <v>413</v>
      </c>
      <c r="D223" s="166" t="s">
        <v>31</v>
      </c>
      <c r="E223" s="143">
        <v>187.9186</v>
      </c>
      <c r="F223" s="144"/>
      <c r="G223" s="139">
        <f>E223*F223</f>
        <v>0</v>
      </c>
      <c r="H223" s="212"/>
    </row>
    <row r="224" spans="1:9" s="1" customFormat="1" ht="26.4" x14ac:dyDescent="0.3">
      <c r="A224" s="133"/>
      <c r="B224" s="182"/>
      <c r="C224" s="131" t="s">
        <v>410</v>
      </c>
      <c r="D224" s="166" t="s">
        <v>31</v>
      </c>
      <c r="E224" s="143">
        <v>27.96</v>
      </c>
      <c r="F224" s="144"/>
      <c r="G224" s="139">
        <f>E224*F224</f>
        <v>0</v>
      </c>
      <c r="H224" s="212"/>
    </row>
    <row r="225" spans="1:8" s="1" customFormat="1" ht="26.4" x14ac:dyDescent="0.3">
      <c r="A225" s="133"/>
      <c r="B225" s="182"/>
      <c r="C225" s="131" t="s">
        <v>182</v>
      </c>
      <c r="D225" s="166" t="s">
        <v>31</v>
      </c>
      <c r="E225" s="143">
        <v>40.340000000000003</v>
      </c>
      <c r="F225" s="144"/>
      <c r="G225" s="139">
        <f>E225*F225</f>
        <v>0</v>
      </c>
      <c r="H225" s="41"/>
    </row>
    <row r="226" spans="1:8" s="1" customFormat="1" ht="26.4" x14ac:dyDescent="0.3">
      <c r="A226" s="133"/>
      <c r="B226" s="182"/>
      <c r="C226" s="131" t="s">
        <v>411</v>
      </c>
      <c r="D226" s="166" t="s">
        <v>7</v>
      </c>
      <c r="E226" s="143">
        <v>11.69</v>
      </c>
      <c r="F226" s="144"/>
      <c r="G226" s="139">
        <f>E226*F226</f>
        <v>0</v>
      </c>
      <c r="H226" s="41"/>
    </row>
    <row r="227" spans="1:8" s="1" customFormat="1" x14ac:dyDescent="0.3">
      <c r="A227" s="133"/>
      <c r="B227" s="182"/>
      <c r="C227" s="131" t="s">
        <v>412</v>
      </c>
      <c r="D227" s="166" t="s">
        <v>33</v>
      </c>
      <c r="E227" s="143">
        <v>6</v>
      </c>
      <c r="F227" s="144"/>
      <c r="G227" s="139">
        <f>E227*F227</f>
        <v>0</v>
      </c>
      <c r="H227" s="41"/>
    </row>
    <row r="228" spans="1:8" s="1" customFormat="1" x14ac:dyDescent="0.3">
      <c r="A228" s="133"/>
      <c r="B228" s="182"/>
      <c r="C228" s="131"/>
      <c r="D228" s="166"/>
      <c r="E228" s="143"/>
      <c r="F228" s="144"/>
      <c r="G228" s="139"/>
      <c r="H228" s="41"/>
    </row>
    <row r="229" spans="1:8" s="1" customFormat="1" ht="266.25" customHeight="1" x14ac:dyDescent="0.3">
      <c r="A229" s="133"/>
      <c r="B229" s="59">
        <v>2</v>
      </c>
      <c r="C229" s="131" t="s">
        <v>414</v>
      </c>
      <c r="D229" s="166"/>
      <c r="E229" s="143"/>
      <c r="F229" s="144"/>
      <c r="G229" s="139"/>
      <c r="H229" s="41"/>
    </row>
    <row r="230" spans="1:8" s="1" customFormat="1" x14ac:dyDescent="0.3">
      <c r="A230" s="133"/>
      <c r="B230" s="182"/>
      <c r="C230" s="131" t="s">
        <v>181</v>
      </c>
      <c r="D230" s="166" t="s">
        <v>31</v>
      </c>
      <c r="E230" s="143">
        <v>22.7</v>
      </c>
      <c r="F230" s="144"/>
      <c r="G230" s="139">
        <f>E230*F230</f>
        <v>0</v>
      </c>
      <c r="H230" s="41"/>
    </row>
    <row r="231" spans="1:8" s="1" customFormat="1" x14ac:dyDescent="0.3">
      <c r="A231" s="133"/>
      <c r="B231" s="182"/>
      <c r="C231" s="131"/>
      <c r="D231" s="166"/>
      <c r="E231" s="143"/>
      <c r="F231" s="144"/>
      <c r="G231" s="139"/>
      <c r="H231" s="41"/>
    </row>
    <row r="232" spans="1:8" s="1" customFormat="1" ht="257.25" customHeight="1" x14ac:dyDescent="0.3">
      <c r="A232" s="133"/>
      <c r="B232" s="141">
        <v>2</v>
      </c>
      <c r="C232" s="131" t="s">
        <v>415</v>
      </c>
      <c r="D232" s="166"/>
      <c r="E232" s="143"/>
      <c r="F232" s="144"/>
      <c r="G232" s="139"/>
      <c r="H232" s="41"/>
    </row>
    <row r="233" spans="1:8" s="1" customFormat="1" ht="13.5" customHeight="1" x14ac:dyDescent="0.3">
      <c r="A233" s="133"/>
      <c r="B233" s="141"/>
      <c r="C233" s="131" t="s">
        <v>416</v>
      </c>
      <c r="D233" s="166" t="s">
        <v>31</v>
      </c>
      <c r="E233" s="143">
        <v>3.5960000000000001</v>
      </c>
      <c r="F233" s="144"/>
      <c r="G233" s="139">
        <f>E233*F233</f>
        <v>0</v>
      </c>
      <c r="H233" s="41"/>
    </row>
    <row r="234" spans="1:8" s="1" customFormat="1" ht="55.5" customHeight="1" x14ac:dyDescent="0.3">
      <c r="A234" s="133"/>
      <c r="B234" s="141"/>
      <c r="C234" s="131" t="s">
        <v>418</v>
      </c>
      <c r="D234" s="166" t="s">
        <v>31</v>
      </c>
      <c r="E234" s="143">
        <v>20.13</v>
      </c>
      <c r="F234" s="144"/>
      <c r="G234" s="139">
        <f>E234*F234</f>
        <v>0</v>
      </c>
      <c r="H234" s="41"/>
    </row>
    <row r="235" spans="1:8" s="1" customFormat="1" ht="33" customHeight="1" x14ac:dyDescent="0.3">
      <c r="A235" s="133"/>
      <c r="B235" s="141"/>
      <c r="C235" s="131" t="s">
        <v>417</v>
      </c>
      <c r="D235" s="166" t="s">
        <v>31</v>
      </c>
      <c r="E235" s="143">
        <v>21.75</v>
      </c>
      <c r="F235" s="144"/>
      <c r="G235" s="139">
        <f>E235*F235</f>
        <v>0</v>
      </c>
      <c r="H235" s="41"/>
    </row>
    <row r="236" spans="1:8" s="1" customFormat="1" ht="57.75" customHeight="1" x14ac:dyDescent="0.3">
      <c r="A236" s="133"/>
      <c r="B236" s="141"/>
      <c r="C236" s="131" t="s">
        <v>420</v>
      </c>
      <c r="D236" s="166" t="s">
        <v>31</v>
      </c>
      <c r="E236" s="143">
        <v>27.202000000000002</v>
      </c>
      <c r="F236" s="144"/>
      <c r="G236" s="139">
        <f t="shared" ref="G236" si="0">E236*F236</f>
        <v>0</v>
      </c>
      <c r="H236" s="41"/>
    </row>
    <row r="237" spans="1:8" s="1" customFormat="1" ht="57.75" customHeight="1" x14ac:dyDescent="0.3">
      <c r="A237" s="133"/>
      <c r="B237" s="141"/>
      <c r="C237" s="131" t="s">
        <v>419</v>
      </c>
      <c r="D237" s="166" t="s">
        <v>31</v>
      </c>
      <c r="E237" s="143">
        <v>7.2350000000000003</v>
      </c>
      <c r="F237" s="144"/>
      <c r="G237" s="139">
        <f>E237*F237</f>
        <v>0</v>
      </c>
      <c r="H237" s="41"/>
    </row>
    <row r="238" spans="1:8" s="1" customFormat="1" ht="57.75" customHeight="1" x14ac:dyDescent="0.3">
      <c r="A238" s="133"/>
      <c r="B238" s="141"/>
      <c r="C238" s="131" t="s">
        <v>421</v>
      </c>
      <c r="D238" s="166" t="s">
        <v>31</v>
      </c>
      <c r="E238" s="143">
        <v>4.76</v>
      </c>
      <c r="F238" s="144"/>
      <c r="G238" s="139">
        <f>E238*F238</f>
        <v>0</v>
      </c>
      <c r="H238" s="47"/>
    </row>
    <row r="239" spans="1:8" s="1" customFormat="1" ht="30.75" customHeight="1" x14ac:dyDescent="0.3">
      <c r="A239" s="133"/>
      <c r="B239" s="141"/>
      <c r="C239" s="241" t="s">
        <v>422</v>
      </c>
      <c r="D239" s="166" t="s">
        <v>33</v>
      </c>
      <c r="E239" s="143">
        <v>5</v>
      </c>
      <c r="F239" s="144"/>
      <c r="G239" s="139">
        <f>E239*F239</f>
        <v>0</v>
      </c>
      <c r="H239" s="41"/>
    </row>
    <row r="240" spans="1:8" s="1" customFormat="1" ht="20.25" customHeight="1" x14ac:dyDescent="0.3">
      <c r="A240" s="133"/>
      <c r="B240" s="141"/>
      <c r="C240" s="241" t="s">
        <v>423</v>
      </c>
      <c r="D240" s="166" t="s">
        <v>31</v>
      </c>
      <c r="E240" s="143">
        <v>2.6</v>
      </c>
      <c r="F240" s="144"/>
      <c r="G240" s="139">
        <f>E240*F240</f>
        <v>0</v>
      </c>
      <c r="H240" s="41"/>
    </row>
    <row r="241" spans="1:9" s="1" customFormat="1" ht="12" customHeight="1" x14ac:dyDescent="0.3">
      <c r="A241" s="133"/>
      <c r="B241" s="141"/>
      <c r="C241" s="241"/>
      <c r="D241" s="166"/>
      <c r="E241" s="143"/>
      <c r="F241" s="144"/>
      <c r="G241" s="139"/>
      <c r="H241" s="41"/>
    </row>
    <row r="242" spans="1:9" s="1" customFormat="1" ht="189.75" customHeight="1" x14ac:dyDescent="0.3">
      <c r="A242" s="133"/>
      <c r="B242" s="141">
        <v>3</v>
      </c>
      <c r="C242" s="241" t="s">
        <v>425</v>
      </c>
      <c r="D242" s="166" t="s">
        <v>31</v>
      </c>
      <c r="E242" s="143">
        <v>14.187999999999999</v>
      </c>
      <c r="F242" s="144"/>
      <c r="G242" s="139">
        <f>E242*F242</f>
        <v>0</v>
      </c>
      <c r="H242" s="41"/>
    </row>
    <row r="243" spans="1:9" s="1" customFormat="1" x14ac:dyDescent="0.3">
      <c r="A243" s="133"/>
      <c r="B243" s="141"/>
      <c r="C243" s="131"/>
      <c r="D243" s="166"/>
      <c r="E243" s="143"/>
      <c r="F243" s="144"/>
      <c r="G243" s="139"/>
      <c r="H243" s="41"/>
    </row>
    <row r="244" spans="1:9" s="1" customFormat="1" ht="247.5" customHeight="1" x14ac:dyDescent="0.3">
      <c r="A244" s="133"/>
      <c r="B244" s="141">
        <v>4</v>
      </c>
      <c r="C244" s="131" t="s">
        <v>424</v>
      </c>
      <c r="D244" s="166" t="s">
        <v>31</v>
      </c>
      <c r="E244" s="143">
        <v>104.47</v>
      </c>
      <c r="F244" s="144"/>
      <c r="G244" s="139">
        <f>E244*F244</f>
        <v>0</v>
      </c>
      <c r="H244" s="41"/>
    </row>
    <row r="245" spans="1:9" s="1" customFormat="1" ht="15.75" customHeight="1" x14ac:dyDescent="0.3">
      <c r="A245" s="133"/>
      <c r="B245" s="141"/>
      <c r="C245" s="131"/>
      <c r="D245" s="166"/>
      <c r="E245" s="143"/>
      <c r="F245" s="144"/>
      <c r="G245" s="139"/>
      <c r="H245" s="41"/>
    </row>
    <row r="246" spans="1:9" s="1" customFormat="1" ht="64.5" customHeight="1" x14ac:dyDescent="0.3">
      <c r="A246" s="133"/>
      <c r="B246" s="141">
        <v>5</v>
      </c>
      <c r="C246" s="131" t="s">
        <v>477</v>
      </c>
      <c r="D246" s="261" t="s">
        <v>37</v>
      </c>
      <c r="E246" s="143"/>
      <c r="F246" s="144"/>
      <c r="G246" s="139">
        <f>SUM(G222:G245)*0.05</f>
        <v>0</v>
      </c>
      <c r="H246" s="41"/>
    </row>
    <row r="247" spans="1:9" s="1" customFormat="1" x14ac:dyDescent="0.3">
      <c r="A247" s="133"/>
      <c r="B247" s="141"/>
      <c r="C247" s="183"/>
      <c r="D247" s="151"/>
      <c r="E247" s="152"/>
      <c r="F247" s="153"/>
      <c r="G247" s="154"/>
      <c r="H247" s="41"/>
    </row>
    <row r="248" spans="1:9" s="1" customFormat="1" x14ac:dyDescent="0.3">
      <c r="A248" s="145"/>
      <c r="B248" s="141"/>
      <c r="C248" s="205" t="s">
        <v>173</v>
      </c>
      <c r="D248" s="155"/>
      <c r="E248" s="156"/>
      <c r="F248" s="157" t="s">
        <v>39</v>
      </c>
      <c r="G248" s="157">
        <f>SUM(G221:G247)</f>
        <v>0</v>
      </c>
      <c r="H248" s="41"/>
      <c r="I248" s="21"/>
    </row>
    <row r="249" spans="1:9" s="34" customFormat="1" x14ac:dyDescent="0.3">
      <c r="A249" s="145"/>
      <c r="B249" s="141"/>
      <c r="C249" s="177"/>
      <c r="D249" s="178"/>
      <c r="E249" s="179"/>
      <c r="F249" s="180"/>
      <c r="G249" s="180"/>
      <c r="H249" s="41"/>
    </row>
    <row r="250" spans="1:9" s="34" customFormat="1" x14ac:dyDescent="0.3">
      <c r="A250" s="145"/>
      <c r="B250" s="141"/>
      <c r="C250" s="177"/>
      <c r="D250" s="178"/>
      <c r="E250" s="179"/>
      <c r="F250" s="180"/>
      <c r="G250" s="180"/>
      <c r="H250" s="41"/>
    </row>
    <row r="251" spans="1:9" s="34" customFormat="1" x14ac:dyDescent="0.3">
      <c r="A251" s="145"/>
      <c r="B251" s="141"/>
      <c r="C251" s="177"/>
      <c r="D251" s="178"/>
      <c r="E251" s="179"/>
      <c r="F251" s="180"/>
      <c r="G251" s="180"/>
      <c r="H251" s="41"/>
    </row>
    <row r="252" spans="1:9" s="34" customFormat="1" x14ac:dyDescent="0.3">
      <c r="A252" s="145"/>
      <c r="B252" s="196" t="s">
        <v>2</v>
      </c>
      <c r="C252" s="910" t="s">
        <v>22</v>
      </c>
      <c r="D252" s="910"/>
      <c r="E252" s="143"/>
      <c r="F252" s="144"/>
      <c r="G252" s="139"/>
      <c r="H252" s="41"/>
    </row>
    <row r="253" spans="1:9" s="34" customFormat="1" x14ac:dyDescent="0.3">
      <c r="A253" s="145"/>
      <c r="B253" s="141"/>
      <c r="C253" s="181"/>
      <c r="D253" s="181"/>
      <c r="E253" s="143"/>
      <c r="F253" s="144"/>
      <c r="G253" s="139"/>
      <c r="H253" s="41"/>
    </row>
    <row r="254" spans="1:9" s="34" customFormat="1" x14ac:dyDescent="0.3">
      <c r="A254" s="133"/>
      <c r="B254" s="141"/>
      <c r="C254" s="184"/>
      <c r="D254" s="166"/>
      <c r="E254" s="143"/>
      <c r="F254" s="168"/>
      <c r="G254" s="139"/>
      <c r="H254" s="41"/>
    </row>
    <row r="255" spans="1:9" s="34" customFormat="1" ht="162" customHeight="1" x14ac:dyDescent="0.3">
      <c r="A255" s="133"/>
      <c r="B255" s="59">
        <v>1</v>
      </c>
      <c r="C255" s="131" t="s">
        <v>183</v>
      </c>
      <c r="D255" s="166"/>
      <c r="E255" s="143"/>
      <c r="F255" s="144"/>
      <c r="G255" s="139"/>
      <c r="H255" s="41"/>
    </row>
    <row r="256" spans="1:9" s="34" customFormat="1" x14ac:dyDescent="0.3">
      <c r="A256" s="133"/>
      <c r="B256" s="141"/>
      <c r="C256" s="131" t="s">
        <v>151</v>
      </c>
      <c r="D256" s="166" t="s">
        <v>31</v>
      </c>
      <c r="E256" s="143">
        <v>447.30399999999997</v>
      </c>
      <c r="F256" s="144"/>
      <c r="G256" s="139">
        <f>E256*F256</f>
        <v>0</v>
      </c>
      <c r="H256" s="47"/>
    </row>
    <row r="257" spans="1:9" s="34" customFormat="1" x14ac:dyDescent="0.3">
      <c r="A257" s="133"/>
      <c r="B257" s="141"/>
      <c r="C257" s="131" t="s">
        <v>166</v>
      </c>
      <c r="D257" s="166" t="s">
        <v>31</v>
      </c>
      <c r="E257" s="143">
        <v>276.27199999999999</v>
      </c>
      <c r="F257" s="144"/>
      <c r="G257" s="139">
        <f>E257*F257</f>
        <v>0</v>
      </c>
      <c r="H257" s="41"/>
    </row>
    <row r="258" spans="1:9" s="34" customFormat="1" ht="39.6" x14ac:dyDescent="0.3">
      <c r="A258" s="133"/>
      <c r="B258" s="141"/>
      <c r="C258" s="131" t="s">
        <v>1622</v>
      </c>
      <c r="D258" s="166" t="s">
        <v>31</v>
      </c>
      <c r="E258" s="143">
        <v>41.39</v>
      </c>
      <c r="F258" s="144"/>
      <c r="G258" s="139">
        <f>E258*F258</f>
        <v>0</v>
      </c>
      <c r="H258" s="41"/>
    </row>
    <row r="259" spans="1:9" s="34" customFormat="1" x14ac:dyDescent="0.3">
      <c r="A259" s="133"/>
      <c r="B259" s="141"/>
      <c r="C259" s="183"/>
      <c r="D259" s="151"/>
      <c r="E259" s="152"/>
      <c r="F259" s="153"/>
      <c r="G259" s="154"/>
      <c r="H259" s="41"/>
    </row>
    <row r="260" spans="1:9" s="34" customFormat="1" x14ac:dyDescent="0.3">
      <c r="A260" s="145"/>
      <c r="B260" s="141"/>
      <c r="C260" s="205" t="s">
        <v>22</v>
      </c>
      <c r="D260" s="155"/>
      <c r="E260" s="156"/>
      <c r="F260" s="157" t="s">
        <v>39</v>
      </c>
      <c r="G260" s="157">
        <f>SUM(G255:G259)</f>
        <v>0</v>
      </c>
      <c r="H260" s="41"/>
      <c r="I260" s="197"/>
    </row>
    <row r="261" spans="1:9" s="34" customFormat="1" x14ac:dyDescent="0.3">
      <c r="A261" s="133"/>
      <c r="B261" s="141"/>
      <c r="C261" s="129"/>
      <c r="D261" s="166"/>
      <c r="E261" s="167"/>
      <c r="F261" s="168"/>
      <c r="G261" s="139"/>
      <c r="H261" s="41"/>
    </row>
    <row r="262" spans="1:9" s="34" customFormat="1" x14ac:dyDescent="0.3">
      <c r="A262" s="133"/>
      <c r="B262" s="141"/>
      <c r="C262" s="146"/>
      <c r="D262" s="155"/>
      <c r="E262" s="156"/>
      <c r="F262" s="157"/>
      <c r="G262" s="157"/>
      <c r="H262" s="41"/>
    </row>
    <row r="263" spans="1:9" s="34" customFormat="1" x14ac:dyDescent="0.3">
      <c r="A263" s="145"/>
      <c r="B263" s="196" t="s">
        <v>21</v>
      </c>
      <c r="C263" s="146" t="s">
        <v>12</v>
      </c>
      <c r="D263" s="135"/>
      <c r="E263" s="143"/>
      <c r="F263" s="159"/>
      <c r="G263" s="139"/>
      <c r="H263" s="41"/>
    </row>
    <row r="264" spans="1:9" s="34" customFormat="1" x14ac:dyDescent="0.3">
      <c r="A264" s="145"/>
      <c r="B264" s="141"/>
      <c r="C264" s="146"/>
      <c r="D264" s="135"/>
      <c r="E264" s="143"/>
      <c r="F264" s="159"/>
      <c r="G264" s="139"/>
      <c r="H264" s="41"/>
    </row>
    <row r="265" spans="1:9" s="34" customFormat="1" x14ac:dyDescent="0.3">
      <c r="A265" s="145"/>
      <c r="B265" s="141"/>
      <c r="C265" s="146" t="s">
        <v>38</v>
      </c>
      <c r="D265" s="135"/>
      <c r="E265" s="143"/>
      <c r="F265" s="159"/>
      <c r="G265" s="139"/>
      <c r="H265" s="41"/>
    </row>
    <row r="266" spans="1:9" s="34" customFormat="1" ht="62.25" customHeight="1" x14ac:dyDescent="0.3">
      <c r="A266" s="145"/>
      <c r="B266" s="141"/>
      <c r="C266" s="131" t="s">
        <v>168</v>
      </c>
      <c r="D266" s="135"/>
      <c r="E266" s="143"/>
      <c r="F266" s="159"/>
      <c r="G266" s="139"/>
      <c r="H266" s="41"/>
    </row>
    <row r="267" spans="1:9" s="34" customFormat="1" x14ac:dyDescent="0.3">
      <c r="A267" s="133"/>
      <c r="B267" s="141"/>
      <c r="C267" s="184"/>
      <c r="D267" s="166"/>
      <c r="E267" s="143"/>
      <c r="F267" s="168"/>
      <c r="G267" s="139"/>
      <c r="H267" s="41"/>
    </row>
    <row r="268" spans="1:9" s="34" customFormat="1" ht="159.75" customHeight="1" x14ac:dyDescent="0.3">
      <c r="A268" s="214"/>
      <c r="B268" s="215">
        <v>1</v>
      </c>
      <c r="C268" s="104" t="s">
        <v>428</v>
      </c>
      <c r="D268" s="175" t="s">
        <v>7</v>
      </c>
      <c r="E268" s="176">
        <v>18.420000000000002</v>
      </c>
      <c r="F268" s="216"/>
      <c r="G268" s="217">
        <f>E268*F268</f>
        <v>0</v>
      </c>
      <c r="H268" s="41"/>
      <c r="I268" s="213"/>
    </row>
    <row r="269" spans="1:9" s="835" customFormat="1" ht="23.25" customHeight="1" x14ac:dyDescent="0.3">
      <c r="A269" s="831"/>
      <c r="B269" s="832"/>
      <c r="C269" s="833" t="s">
        <v>427</v>
      </c>
      <c r="D269" s="175" t="s">
        <v>33</v>
      </c>
      <c r="E269" s="176">
        <v>1</v>
      </c>
      <c r="F269" s="250"/>
      <c r="G269" s="217">
        <f>E269*F269</f>
        <v>0</v>
      </c>
      <c r="H269" s="41"/>
      <c r="I269" s="834"/>
    </row>
    <row r="270" spans="1:9" s="34" customFormat="1" ht="15" customHeight="1" x14ac:dyDescent="0.3">
      <c r="A270" s="214"/>
      <c r="B270" s="215"/>
      <c r="C270" s="104"/>
      <c r="D270" s="251"/>
      <c r="E270" s="252"/>
      <c r="F270" s="253"/>
      <c r="G270" s="254"/>
      <c r="H270" s="41"/>
      <c r="I270" s="213"/>
    </row>
    <row r="271" spans="1:9" s="34" customFormat="1" ht="163.5" customHeight="1" x14ac:dyDescent="0.3">
      <c r="A271" s="214"/>
      <c r="B271" s="215">
        <v>2</v>
      </c>
      <c r="C271" s="104" t="s">
        <v>429</v>
      </c>
      <c r="D271" s="175" t="s">
        <v>7</v>
      </c>
      <c r="E271" s="176">
        <v>15.34</v>
      </c>
      <c r="F271" s="250"/>
      <c r="G271" s="217">
        <f>E271*F271</f>
        <v>0</v>
      </c>
      <c r="H271" s="41"/>
      <c r="I271" s="213"/>
    </row>
    <row r="272" spans="1:9" s="34" customFormat="1" ht="17.25" customHeight="1" x14ac:dyDescent="0.3">
      <c r="A272" s="214"/>
      <c r="B272" s="215"/>
      <c r="C272" s="104"/>
      <c r="D272" s="175"/>
      <c r="E272" s="176"/>
      <c r="F272" s="250"/>
      <c r="G272" s="217"/>
      <c r="H272" s="41"/>
      <c r="I272" s="213"/>
    </row>
    <row r="273" spans="1:9" s="34" customFormat="1" ht="162.75" customHeight="1" x14ac:dyDescent="0.3">
      <c r="A273" s="214"/>
      <c r="B273" s="215">
        <v>3</v>
      </c>
      <c r="C273" s="104" t="s">
        <v>430</v>
      </c>
      <c r="D273" s="175" t="s">
        <v>7</v>
      </c>
      <c r="E273" s="176">
        <v>24.220000000000002</v>
      </c>
      <c r="F273" s="250"/>
      <c r="G273" s="217">
        <f>E273*F273</f>
        <v>0</v>
      </c>
      <c r="H273" s="41"/>
      <c r="I273" s="213"/>
    </row>
    <row r="274" spans="1:9" s="34" customFormat="1" ht="15" customHeight="1" x14ac:dyDescent="0.3">
      <c r="A274" s="133"/>
      <c r="B274" s="59"/>
      <c r="C274" s="131"/>
      <c r="D274" s="166"/>
      <c r="E274" s="143"/>
      <c r="F274" s="144"/>
      <c r="G274" s="139"/>
      <c r="H274" s="41"/>
    </row>
    <row r="275" spans="1:9" s="34" customFormat="1" ht="145.5" customHeight="1" x14ac:dyDescent="0.3">
      <c r="A275" s="133"/>
      <c r="B275" s="141">
        <v>4</v>
      </c>
      <c r="C275" s="70" t="s">
        <v>431</v>
      </c>
      <c r="D275" s="166" t="s">
        <v>7</v>
      </c>
      <c r="E275" s="143">
        <v>39.44</v>
      </c>
      <c r="F275" s="144"/>
      <c r="G275" s="139">
        <f>E275*F275</f>
        <v>0</v>
      </c>
      <c r="H275" s="41"/>
    </row>
    <row r="276" spans="1:9" s="34" customFormat="1" ht="15.75" customHeight="1" x14ac:dyDescent="0.3">
      <c r="A276" s="133"/>
      <c r="B276" s="59"/>
      <c r="C276" s="131"/>
      <c r="D276" s="166"/>
      <c r="E276" s="143"/>
      <c r="F276" s="144"/>
      <c r="G276" s="139"/>
      <c r="H276" s="41"/>
    </row>
    <row r="277" spans="1:9" s="34" customFormat="1" ht="276" customHeight="1" x14ac:dyDescent="0.3">
      <c r="A277" s="133"/>
      <c r="B277" s="141">
        <v>5</v>
      </c>
      <c r="C277" s="131" t="s">
        <v>432</v>
      </c>
      <c r="D277" s="166" t="s">
        <v>33</v>
      </c>
      <c r="E277" s="143">
        <v>1</v>
      </c>
      <c r="F277" s="144"/>
      <c r="G277" s="139">
        <f>E277*F277</f>
        <v>0</v>
      </c>
      <c r="H277" s="41"/>
    </row>
    <row r="278" spans="1:9" s="34" customFormat="1" ht="18" customHeight="1" x14ac:dyDescent="0.3">
      <c r="A278" s="133"/>
      <c r="B278" s="141"/>
      <c r="C278" s="131"/>
      <c r="D278" s="166"/>
      <c r="E278" s="143"/>
      <c r="F278" s="144"/>
      <c r="G278" s="139"/>
      <c r="H278" s="41"/>
    </row>
    <row r="279" spans="1:9" s="34" customFormat="1" ht="55.5" customHeight="1" x14ac:dyDescent="0.3">
      <c r="A279" s="133"/>
      <c r="B279" s="141">
        <v>6</v>
      </c>
      <c r="C279" s="131" t="s">
        <v>434</v>
      </c>
      <c r="D279" s="166" t="s">
        <v>33</v>
      </c>
      <c r="E279" s="143">
        <v>1</v>
      </c>
      <c r="F279" s="144"/>
      <c r="G279" s="139">
        <f>E279*F279</f>
        <v>0</v>
      </c>
      <c r="H279" s="47"/>
    </row>
    <row r="280" spans="1:9" s="34" customFormat="1" ht="18.75" customHeight="1" x14ac:dyDescent="0.3">
      <c r="A280" s="133"/>
      <c r="B280" s="141"/>
      <c r="C280" s="131"/>
      <c r="D280" s="166"/>
      <c r="E280" s="143"/>
      <c r="F280" s="144"/>
      <c r="G280" s="139"/>
      <c r="H280" s="41"/>
    </row>
    <row r="281" spans="1:9" s="34" customFormat="1" ht="162.75" customHeight="1" x14ac:dyDescent="0.3">
      <c r="A281" s="133"/>
      <c r="B281" s="141">
        <v>7</v>
      </c>
      <c r="C281" s="70" t="s">
        <v>433</v>
      </c>
      <c r="D281" s="166" t="s">
        <v>33</v>
      </c>
      <c r="E281" s="143">
        <v>1</v>
      </c>
      <c r="F281" s="144"/>
      <c r="G281" s="139">
        <f>E281*F281</f>
        <v>0</v>
      </c>
      <c r="H281" s="41"/>
    </row>
    <row r="282" spans="1:9" s="34" customFormat="1" ht="16.5" customHeight="1" x14ac:dyDescent="0.3">
      <c r="A282" s="133"/>
      <c r="B282" s="141"/>
      <c r="C282" s="70"/>
      <c r="D282" s="166"/>
      <c r="E282" s="143"/>
      <c r="F282" s="144"/>
      <c r="G282" s="139"/>
      <c r="H282" s="41"/>
    </row>
    <row r="283" spans="1:9" s="34" customFormat="1" ht="31.5" customHeight="1" x14ac:dyDescent="0.3">
      <c r="A283" s="133"/>
      <c r="B283" s="141">
        <v>8</v>
      </c>
      <c r="C283" s="81" t="s">
        <v>435</v>
      </c>
      <c r="D283" s="166"/>
      <c r="E283" s="143"/>
      <c r="F283" s="144"/>
      <c r="G283" s="139"/>
      <c r="H283" s="41"/>
    </row>
    <row r="284" spans="1:9" s="34" customFormat="1" ht="215.25" customHeight="1" x14ac:dyDescent="0.3">
      <c r="A284" s="133"/>
      <c r="B284" s="141"/>
      <c r="C284" s="70" t="s">
        <v>436</v>
      </c>
      <c r="D284" s="166"/>
      <c r="E284" s="143"/>
      <c r="F284" s="144"/>
      <c r="G284" s="139"/>
      <c r="H284" s="46"/>
    </row>
    <row r="285" spans="1:9" s="34" customFormat="1" ht="261" customHeight="1" x14ac:dyDescent="0.3">
      <c r="A285" s="133"/>
      <c r="B285" s="141"/>
      <c r="C285" s="70" t="s">
        <v>437</v>
      </c>
      <c r="D285" s="166" t="s">
        <v>8</v>
      </c>
      <c r="E285" s="143">
        <v>1529.85</v>
      </c>
      <c r="F285" s="144"/>
      <c r="G285" s="139">
        <f>E285*F285</f>
        <v>0</v>
      </c>
      <c r="H285" s="46"/>
    </row>
    <row r="286" spans="1:9" s="34" customFormat="1" ht="16.5" customHeight="1" x14ac:dyDescent="0.3">
      <c r="A286" s="133"/>
      <c r="B286" s="141"/>
      <c r="C286" s="70"/>
      <c r="D286" s="166"/>
      <c r="E286" s="143"/>
      <c r="F286" s="144"/>
      <c r="G286" s="139"/>
      <c r="H286" s="46"/>
    </row>
    <row r="287" spans="1:9" s="34" customFormat="1" ht="18" customHeight="1" x14ac:dyDescent="0.3">
      <c r="A287" s="133"/>
      <c r="B287" s="219">
        <v>9</v>
      </c>
      <c r="C287" s="112" t="s">
        <v>438</v>
      </c>
      <c r="D287" s="175"/>
      <c r="E287" s="176"/>
      <c r="F287" s="216"/>
      <c r="G287" s="217"/>
      <c r="H287" s="46"/>
    </row>
    <row r="288" spans="1:9" s="34" customFormat="1" ht="20.25" customHeight="1" x14ac:dyDescent="0.3">
      <c r="A288" s="133"/>
      <c r="B288" s="219"/>
      <c r="C288" s="255" t="s">
        <v>441</v>
      </c>
      <c r="D288" s="175"/>
      <c r="E288" s="176"/>
      <c r="F288" s="216"/>
      <c r="G288" s="217"/>
      <c r="H288" s="46"/>
    </row>
    <row r="289" spans="1:8" s="34" customFormat="1" ht="254.25" customHeight="1" x14ac:dyDescent="0.3">
      <c r="A289" s="133"/>
      <c r="B289" s="141"/>
      <c r="C289" s="97" t="s">
        <v>440</v>
      </c>
      <c r="D289" s="166"/>
      <c r="E289" s="143"/>
      <c r="F289" s="144"/>
      <c r="G289" s="139"/>
      <c r="H289" s="46"/>
    </row>
    <row r="290" spans="1:8" s="34" customFormat="1" ht="220.5" customHeight="1" x14ac:dyDescent="0.3">
      <c r="A290" s="133"/>
      <c r="B290" s="141"/>
      <c r="C290" s="97" t="s">
        <v>439</v>
      </c>
      <c r="D290" s="166" t="s">
        <v>8</v>
      </c>
      <c r="E290" s="143">
        <v>956.39</v>
      </c>
      <c r="F290" s="144"/>
      <c r="G290" s="139">
        <f>E290*F290</f>
        <v>0</v>
      </c>
      <c r="H290" s="46"/>
    </row>
    <row r="291" spans="1:8" s="34" customFormat="1" ht="18.75" customHeight="1" x14ac:dyDescent="0.3">
      <c r="A291" s="133"/>
      <c r="B291" s="141"/>
      <c r="C291" s="97"/>
      <c r="D291" s="166"/>
      <c r="E291" s="143"/>
      <c r="F291" s="144"/>
      <c r="G291" s="139"/>
      <c r="H291" s="46"/>
    </row>
    <row r="292" spans="1:8" s="34" customFormat="1" ht="21" customHeight="1" x14ac:dyDescent="0.3">
      <c r="A292" s="133"/>
      <c r="B292" s="141"/>
      <c r="C292" s="256" t="s">
        <v>442</v>
      </c>
      <c r="D292" s="166"/>
      <c r="E292" s="143"/>
      <c r="F292" s="144"/>
      <c r="G292" s="139"/>
      <c r="H292" s="46"/>
    </row>
    <row r="293" spans="1:8" s="34" customFormat="1" ht="130.5" customHeight="1" x14ac:dyDescent="0.3">
      <c r="A293" s="133"/>
      <c r="B293" s="141"/>
      <c r="C293" s="97" t="s">
        <v>466</v>
      </c>
      <c r="D293" s="166" t="s">
        <v>31</v>
      </c>
      <c r="E293" s="143">
        <v>56.5</v>
      </c>
      <c r="F293" s="144"/>
      <c r="G293" s="139">
        <f>E293*F293</f>
        <v>0</v>
      </c>
      <c r="H293" s="46"/>
    </row>
    <row r="294" spans="1:8" s="34" customFormat="1" ht="21" customHeight="1" x14ac:dyDescent="0.3">
      <c r="A294" s="133"/>
      <c r="B294" s="141"/>
      <c r="C294" s="97"/>
      <c r="D294" s="166"/>
      <c r="E294" s="143"/>
      <c r="F294" s="144"/>
      <c r="G294" s="139"/>
      <c r="H294" s="46"/>
    </row>
    <row r="295" spans="1:8" s="34" customFormat="1" ht="17.25" customHeight="1" x14ac:dyDescent="0.3">
      <c r="A295" s="133"/>
      <c r="B295" s="141"/>
      <c r="C295" s="256" t="s">
        <v>443</v>
      </c>
      <c r="D295" s="166"/>
      <c r="E295" s="143"/>
      <c r="F295" s="144"/>
      <c r="G295" s="139"/>
      <c r="H295" s="46"/>
    </row>
    <row r="296" spans="1:8" s="34" customFormat="1" ht="48" customHeight="1" x14ac:dyDescent="0.3">
      <c r="A296" s="133"/>
      <c r="B296" s="141"/>
      <c r="C296" s="97" t="s">
        <v>446</v>
      </c>
      <c r="D296" s="166"/>
      <c r="E296" s="143"/>
      <c r="F296" s="144"/>
      <c r="G296" s="139"/>
      <c r="H296" s="46"/>
    </row>
    <row r="297" spans="1:8" s="34" customFormat="1" ht="350.25" customHeight="1" x14ac:dyDescent="0.3">
      <c r="A297" s="133"/>
      <c r="B297" s="141"/>
      <c r="C297" s="97" t="s">
        <v>444</v>
      </c>
      <c r="D297" s="166"/>
      <c r="E297" s="143"/>
      <c r="F297" s="144"/>
      <c r="G297" s="139"/>
      <c r="H297" s="46"/>
    </row>
    <row r="298" spans="1:8" s="34" customFormat="1" ht="21" customHeight="1" x14ac:dyDescent="0.3">
      <c r="A298" s="133"/>
      <c r="B298" s="141"/>
      <c r="C298" s="97" t="s">
        <v>445</v>
      </c>
      <c r="D298" s="166" t="s">
        <v>33</v>
      </c>
      <c r="E298" s="143">
        <v>1</v>
      </c>
      <c r="F298" s="144"/>
      <c r="G298" s="139">
        <f>E298*F298</f>
        <v>0</v>
      </c>
      <c r="H298" s="46"/>
    </row>
    <row r="299" spans="1:8" s="34" customFormat="1" ht="21" customHeight="1" x14ac:dyDescent="0.3">
      <c r="A299" s="133"/>
      <c r="B299" s="141"/>
      <c r="C299" s="97" t="s">
        <v>447</v>
      </c>
      <c r="D299" s="166" t="s">
        <v>33</v>
      </c>
      <c r="E299" s="143">
        <v>1</v>
      </c>
      <c r="F299" s="144"/>
      <c r="G299" s="139">
        <f>E299*F299</f>
        <v>0</v>
      </c>
      <c r="H299" s="46"/>
    </row>
    <row r="300" spans="1:8" s="34" customFormat="1" ht="21" customHeight="1" x14ac:dyDescent="0.3">
      <c r="A300" s="133"/>
      <c r="B300" s="141"/>
      <c r="C300" s="97"/>
      <c r="D300" s="166"/>
      <c r="E300" s="143"/>
      <c r="F300" s="144"/>
      <c r="G300" s="139"/>
      <c r="H300" s="46"/>
    </row>
    <row r="301" spans="1:8" s="34" customFormat="1" ht="31.5" customHeight="1" x14ac:dyDescent="0.3">
      <c r="A301" s="133"/>
      <c r="B301" s="141"/>
      <c r="C301" s="233" t="s">
        <v>448</v>
      </c>
      <c r="D301" s="166"/>
      <c r="E301" s="143"/>
      <c r="F301" s="144"/>
      <c r="G301" s="139"/>
      <c r="H301" s="47"/>
    </row>
    <row r="302" spans="1:8" s="34" customFormat="1" ht="42" customHeight="1" x14ac:dyDescent="0.3">
      <c r="A302" s="133"/>
      <c r="B302" s="141"/>
      <c r="C302" s="97" t="s">
        <v>449</v>
      </c>
      <c r="D302" s="166"/>
      <c r="E302" s="143"/>
      <c r="F302" s="144"/>
      <c r="G302" s="139"/>
      <c r="H302" s="41"/>
    </row>
    <row r="303" spans="1:8" s="34" customFormat="1" ht="21" customHeight="1" x14ac:dyDescent="0.3">
      <c r="A303" s="133"/>
      <c r="B303" s="141"/>
      <c r="C303" s="97" t="s">
        <v>450</v>
      </c>
      <c r="D303" s="166" t="s">
        <v>33</v>
      </c>
      <c r="E303" s="143">
        <v>1</v>
      </c>
      <c r="F303" s="144"/>
      <c r="G303" s="139">
        <f>E303*F303</f>
        <v>0</v>
      </c>
      <c r="H303" s="41"/>
    </row>
    <row r="304" spans="1:8" s="34" customFormat="1" ht="21" customHeight="1" x14ac:dyDescent="0.3">
      <c r="A304" s="133"/>
      <c r="B304" s="141"/>
      <c r="C304" s="97"/>
      <c r="D304" s="166"/>
      <c r="E304" s="143"/>
      <c r="F304" s="144"/>
      <c r="G304" s="139"/>
      <c r="H304" s="41"/>
    </row>
    <row r="305" spans="1:8" s="34" customFormat="1" ht="21" customHeight="1" x14ac:dyDescent="0.3">
      <c r="A305" s="133"/>
      <c r="B305" s="141">
        <v>10</v>
      </c>
      <c r="C305" s="233" t="s">
        <v>451</v>
      </c>
      <c r="D305" s="166"/>
      <c r="E305" s="143"/>
      <c r="F305" s="144"/>
      <c r="G305" s="139"/>
      <c r="H305" s="41"/>
    </row>
    <row r="306" spans="1:8" s="34" customFormat="1" ht="21" customHeight="1" x14ac:dyDescent="0.3">
      <c r="A306" s="133"/>
      <c r="B306" s="141"/>
      <c r="C306" s="256" t="s">
        <v>441</v>
      </c>
      <c r="D306" s="166"/>
      <c r="E306" s="143"/>
      <c r="F306" s="144"/>
      <c r="G306" s="139"/>
      <c r="H306" s="41"/>
    </row>
    <row r="307" spans="1:8" s="34" customFormat="1" ht="270.75" customHeight="1" x14ac:dyDescent="0.3">
      <c r="A307" s="133"/>
      <c r="B307" s="141"/>
      <c r="C307" s="97" t="s">
        <v>452</v>
      </c>
      <c r="D307" s="166"/>
      <c r="E307" s="143"/>
      <c r="F307" s="144"/>
      <c r="G307" s="139"/>
      <c r="H307" s="41"/>
    </row>
    <row r="308" spans="1:8" s="34" customFormat="1" ht="228" customHeight="1" x14ac:dyDescent="0.3">
      <c r="A308" s="133"/>
      <c r="B308" s="141"/>
      <c r="C308" s="97" t="s">
        <v>313</v>
      </c>
      <c r="D308" s="166" t="s">
        <v>8</v>
      </c>
      <c r="E308" s="143">
        <v>2614.91</v>
      </c>
      <c r="F308" s="144"/>
      <c r="G308" s="139">
        <f>E308*F308</f>
        <v>0</v>
      </c>
      <c r="H308" s="41"/>
    </row>
    <row r="309" spans="1:8" s="34" customFormat="1" ht="21" customHeight="1" x14ac:dyDescent="0.3">
      <c r="A309" s="133"/>
      <c r="B309" s="141"/>
      <c r="C309" s="97"/>
      <c r="D309" s="166"/>
      <c r="E309" s="143"/>
      <c r="F309" s="144"/>
      <c r="G309" s="139"/>
      <c r="H309" s="41"/>
    </row>
    <row r="310" spans="1:8" s="34" customFormat="1" ht="18.75" customHeight="1" x14ac:dyDescent="0.3">
      <c r="A310" s="133"/>
      <c r="B310" s="141"/>
      <c r="C310" s="256" t="s">
        <v>442</v>
      </c>
      <c r="D310" s="166"/>
      <c r="E310" s="143"/>
      <c r="F310" s="144"/>
      <c r="G310" s="139"/>
      <c r="H310" s="41"/>
    </row>
    <row r="311" spans="1:8" s="34" customFormat="1" ht="123" customHeight="1" x14ac:dyDescent="0.3">
      <c r="A311" s="133"/>
      <c r="B311" s="141"/>
      <c r="C311" s="97" t="s">
        <v>2036</v>
      </c>
      <c r="D311" s="166" t="s">
        <v>31</v>
      </c>
      <c r="E311" s="143">
        <v>83.5</v>
      </c>
      <c r="F311" s="144"/>
      <c r="G311" s="139">
        <f>E311*F311</f>
        <v>0</v>
      </c>
      <c r="H311" s="41"/>
    </row>
    <row r="312" spans="1:8" s="34" customFormat="1" ht="21" customHeight="1" x14ac:dyDescent="0.3">
      <c r="A312" s="133"/>
      <c r="B312" s="141"/>
      <c r="C312" s="97"/>
      <c r="D312" s="166"/>
      <c r="E312" s="143"/>
      <c r="F312" s="144"/>
      <c r="G312" s="139"/>
      <c r="H312" s="41"/>
    </row>
    <row r="313" spans="1:8" s="34" customFormat="1" ht="18.75" customHeight="1" x14ac:dyDescent="0.3">
      <c r="A313" s="133"/>
      <c r="B313" s="141"/>
      <c r="C313" s="256" t="s">
        <v>443</v>
      </c>
      <c r="D313" s="166"/>
      <c r="E313" s="143"/>
      <c r="F313" s="144"/>
      <c r="G313" s="139"/>
      <c r="H313" s="41"/>
    </row>
    <row r="314" spans="1:8" s="34" customFormat="1" ht="44.25" customHeight="1" x14ac:dyDescent="0.3">
      <c r="A314" s="133"/>
      <c r="B314" s="141"/>
      <c r="C314" s="97" t="s">
        <v>446</v>
      </c>
      <c r="D314" s="166"/>
      <c r="E314" s="143"/>
      <c r="F314" s="144"/>
      <c r="G314" s="139"/>
      <c r="H314" s="41"/>
    </row>
    <row r="315" spans="1:8" s="34" customFormat="1" ht="345.75" customHeight="1" x14ac:dyDescent="0.3">
      <c r="A315" s="133"/>
      <c r="B315" s="141"/>
      <c r="C315" s="97" t="s">
        <v>453</v>
      </c>
      <c r="D315" s="166"/>
      <c r="E315" s="143"/>
      <c r="F315" s="144"/>
      <c r="G315" s="139"/>
      <c r="H315" s="41"/>
    </row>
    <row r="316" spans="1:8" s="34" customFormat="1" ht="17.25" customHeight="1" x14ac:dyDescent="0.3">
      <c r="A316" s="133"/>
      <c r="B316" s="59"/>
      <c r="C316" s="97" t="s">
        <v>454</v>
      </c>
      <c r="D316" s="166" t="s">
        <v>33</v>
      </c>
      <c r="E316" s="143">
        <v>2</v>
      </c>
      <c r="F316" s="144"/>
      <c r="G316" s="139">
        <f>E316*F316</f>
        <v>0</v>
      </c>
      <c r="H316" s="41"/>
    </row>
    <row r="317" spans="1:8" s="34" customFormat="1" ht="17.25" customHeight="1" x14ac:dyDescent="0.3">
      <c r="A317" s="133"/>
      <c r="B317" s="59"/>
      <c r="C317" s="97"/>
      <c r="D317" s="166"/>
      <c r="E317" s="143"/>
      <c r="F317" s="144"/>
      <c r="G317" s="139"/>
      <c r="H317" s="41"/>
    </row>
    <row r="318" spans="1:8" s="34" customFormat="1" ht="29.25" customHeight="1" x14ac:dyDescent="0.3">
      <c r="A318" s="133"/>
      <c r="B318" s="59"/>
      <c r="C318" s="233" t="s">
        <v>448</v>
      </c>
      <c r="D318" s="166"/>
      <c r="E318" s="143"/>
      <c r="F318" s="144"/>
      <c r="G318" s="139"/>
      <c r="H318" s="41"/>
    </row>
    <row r="319" spans="1:8" s="34" customFormat="1" ht="66" customHeight="1" x14ac:dyDescent="0.3">
      <c r="A319" s="133"/>
      <c r="B319" s="59"/>
      <c r="C319" s="97" t="s">
        <v>449</v>
      </c>
      <c r="D319" s="166"/>
      <c r="E319" s="143"/>
      <c r="F319" s="144"/>
      <c r="G319" s="139"/>
      <c r="H319" s="41"/>
    </row>
    <row r="320" spans="1:8" s="34" customFormat="1" ht="24" customHeight="1" x14ac:dyDescent="0.3">
      <c r="A320" s="133"/>
      <c r="B320" s="59"/>
      <c r="C320" s="97" t="s">
        <v>455</v>
      </c>
      <c r="D320" s="166" t="s">
        <v>33</v>
      </c>
      <c r="E320" s="143">
        <v>1</v>
      </c>
      <c r="F320" s="144"/>
      <c r="G320" s="139">
        <f>E320*F320</f>
        <v>0</v>
      </c>
      <c r="H320" s="41"/>
    </row>
    <row r="321" spans="1:9" s="34" customFormat="1" ht="14.25" customHeight="1" x14ac:dyDescent="0.3">
      <c r="A321" s="133"/>
      <c r="B321" s="59"/>
      <c r="C321" s="97"/>
      <c r="D321" s="166"/>
      <c r="E321" s="143"/>
      <c r="F321" s="144"/>
      <c r="G321" s="139"/>
      <c r="H321" s="41"/>
    </row>
    <row r="322" spans="1:9" s="34" customFormat="1" ht="70.5" customHeight="1" x14ac:dyDescent="0.3">
      <c r="A322" s="133"/>
      <c r="B322" s="59">
        <v>11</v>
      </c>
      <c r="C322" s="97" t="s">
        <v>467</v>
      </c>
      <c r="D322" s="166" t="s">
        <v>33</v>
      </c>
      <c r="E322" s="143">
        <v>1</v>
      </c>
      <c r="F322" s="144"/>
      <c r="G322" s="139">
        <f>E322*F322</f>
        <v>0</v>
      </c>
      <c r="H322" s="41"/>
    </row>
    <row r="323" spans="1:9" s="34" customFormat="1" ht="24" customHeight="1" x14ac:dyDescent="0.3">
      <c r="A323" s="133"/>
      <c r="B323" s="59"/>
      <c r="C323" s="97"/>
      <c r="D323" s="166"/>
      <c r="E323" s="143"/>
      <c r="F323" s="144"/>
      <c r="G323" s="139"/>
      <c r="H323" s="41"/>
    </row>
    <row r="324" spans="1:9" s="34" customFormat="1" ht="61.5" customHeight="1" x14ac:dyDescent="0.3">
      <c r="A324" s="133"/>
      <c r="B324" s="59">
        <v>12</v>
      </c>
      <c r="C324" s="97" t="s">
        <v>477</v>
      </c>
      <c r="D324" s="261" t="s">
        <v>37</v>
      </c>
      <c r="E324" s="143"/>
      <c r="F324" s="144"/>
      <c r="G324" s="139">
        <f>SUM(G268:G322)*0.05</f>
        <v>0</v>
      </c>
      <c r="H324" s="41"/>
    </row>
    <row r="325" spans="1:9" s="34" customFormat="1" ht="16.5" customHeight="1" x14ac:dyDescent="0.3">
      <c r="A325" s="133"/>
      <c r="B325" s="59"/>
      <c r="C325" s="198"/>
      <c r="D325" s="166"/>
      <c r="E325" s="143"/>
      <c r="F325" s="144"/>
      <c r="G325" s="139"/>
      <c r="H325" s="41"/>
    </row>
    <row r="326" spans="1:9" s="34" customFormat="1" ht="15" customHeight="1" x14ac:dyDescent="0.3">
      <c r="A326" s="145"/>
      <c r="B326" s="141"/>
      <c r="C326" s="206" t="s">
        <v>12</v>
      </c>
      <c r="D326" s="162"/>
      <c r="E326" s="163"/>
      <c r="F326" s="164" t="s">
        <v>39</v>
      </c>
      <c r="G326" s="164">
        <f>SUM(G268:G325)</f>
        <v>0</v>
      </c>
      <c r="H326" s="41"/>
      <c r="I326" s="197"/>
    </row>
    <row r="327" spans="1:9" s="34" customFormat="1" ht="15" customHeight="1" x14ac:dyDescent="0.3">
      <c r="A327" s="145"/>
      <c r="B327" s="141"/>
      <c r="C327" s="230"/>
      <c r="D327" s="178"/>
      <c r="E327" s="179"/>
      <c r="F327" s="180"/>
      <c r="G327" s="180"/>
      <c r="H327" s="41"/>
      <c r="I327" s="197"/>
    </row>
    <row r="328" spans="1:9" s="34" customFormat="1" ht="15" customHeight="1" x14ac:dyDescent="0.3">
      <c r="A328" s="145"/>
      <c r="B328" s="141"/>
      <c r="C328" s="230"/>
      <c r="D328" s="178"/>
      <c r="E328" s="179"/>
      <c r="F328" s="180"/>
      <c r="G328" s="180"/>
      <c r="H328" s="41"/>
      <c r="I328" s="197"/>
    </row>
    <row r="329" spans="1:9" s="34" customFormat="1" ht="15" customHeight="1" x14ac:dyDescent="0.3">
      <c r="A329" s="145"/>
      <c r="B329" s="141"/>
      <c r="C329" s="146"/>
      <c r="D329" s="155"/>
      <c r="E329" s="156"/>
      <c r="F329" s="157"/>
      <c r="G329" s="157"/>
      <c r="H329" s="41"/>
    </row>
    <row r="330" spans="1:9" s="34" customFormat="1" ht="15" customHeight="1" x14ac:dyDescent="0.3">
      <c r="A330" s="145"/>
      <c r="B330" s="141"/>
      <c r="C330" s="146"/>
      <c r="D330" s="155"/>
      <c r="E330" s="156"/>
      <c r="F330" s="157"/>
      <c r="G330" s="157"/>
      <c r="H330" s="41"/>
    </row>
    <row r="331" spans="1:9" s="1" customFormat="1" ht="15" customHeight="1" x14ac:dyDescent="0.3">
      <c r="A331" s="145"/>
      <c r="B331" s="141"/>
      <c r="C331" s="146"/>
      <c r="D331" s="155"/>
      <c r="E331" s="156"/>
      <c r="F331" s="157"/>
      <c r="G331" s="157"/>
      <c r="H331" s="53"/>
    </row>
    <row r="332" spans="1:9" s="1" customFormat="1" x14ac:dyDescent="0.3">
      <c r="A332" s="133"/>
      <c r="B332" s="133"/>
      <c r="C332" s="185" t="s">
        <v>25</v>
      </c>
      <c r="D332" s="178"/>
      <c r="E332" s="143"/>
      <c r="F332" s="186"/>
      <c r="G332" s="139"/>
      <c r="H332" s="53"/>
    </row>
    <row r="333" spans="1:9" s="1" customFormat="1" x14ac:dyDescent="0.3">
      <c r="A333" s="133"/>
      <c r="B333" s="133"/>
      <c r="C333" s="185" t="s">
        <v>133</v>
      </c>
      <c r="D333" s="178"/>
      <c r="E333" s="143"/>
      <c r="F333" s="186"/>
      <c r="G333" s="139"/>
      <c r="H333" s="53"/>
    </row>
    <row r="334" spans="1:9" s="1" customFormat="1" x14ac:dyDescent="0.3">
      <c r="A334" s="133"/>
      <c r="B334" s="133"/>
      <c r="C334" s="184"/>
      <c r="D334" s="166"/>
      <c r="E334" s="167"/>
      <c r="F334" s="168"/>
      <c r="G334" s="139"/>
      <c r="H334" s="53"/>
    </row>
    <row r="335" spans="1:9" s="1" customFormat="1" x14ac:dyDescent="0.3">
      <c r="A335" s="140" t="s">
        <v>3</v>
      </c>
      <c r="B335" s="133"/>
      <c r="C335" s="187" t="s">
        <v>4</v>
      </c>
      <c r="D335" s="166"/>
      <c r="E335" s="143"/>
      <c r="F335" s="186"/>
      <c r="G335" s="139"/>
      <c r="H335" s="53"/>
    </row>
    <row r="336" spans="1:9" s="1" customFormat="1" x14ac:dyDescent="0.3">
      <c r="A336" s="133"/>
      <c r="B336" s="133"/>
      <c r="C336" s="187"/>
      <c r="D336" s="166"/>
      <c r="E336" s="143"/>
      <c r="F336" s="186"/>
      <c r="G336" s="139"/>
      <c r="H336" s="53"/>
    </row>
    <row r="337" spans="1:9" s="1" customFormat="1" x14ac:dyDescent="0.3">
      <c r="A337" s="133"/>
      <c r="B337" s="158" t="s">
        <v>28</v>
      </c>
      <c r="C337" s="158" t="str">
        <f>C31</f>
        <v xml:space="preserve">STOLARSKI RADOVI </v>
      </c>
      <c r="D337" s="134"/>
      <c r="E337" s="143"/>
      <c r="F337" s="159"/>
      <c r="G337" s="188">
        <f>G31</f>
        <v>0</v>
      </c>
      <c r="H337" s="53"/>
    </row>
    <row r="338" spans="1:9" s="1" customFormat="1" x14ac:dyDescent="0.3">
      <c r="A338" s="145"/>
      <c r="B338" s="135"/>
      <c r="C338" s="158"/>
      <c r="D338" s="134"/>
      <c r="E338" s="143"/>
      <c r="F338" s="159"/>
      <c r="G338" s="139"/>
      <c r="H338" s="53"/>
    </row>
    <row r="339" spans="1:9" s="1" customFormat="1" x14ac:dyDescent="0.3">
      <c r="A339" s="145"/>
      <c r="B339" s="135" t="s">
        <v>30</v>
      </c>
      <c r="C339" s="158" t="str">
        <f>C34</f>
        <v>PVC STOLARIJA</v>
      </c>
      <c r="D339" s="134"/>
      <c r="E339" s="143"/>
      <c r="F339" s="159"/>
      <c r="G339" s="139">
        <f>G66</f>
        <v>0</v>
      </c>
      <c r="H339" s="53"/>
    </row>
    <row r="340" spans="1:9" s="1" customFormat="1" x14ac:dyDescent="0.3">
      <c r="A340" s="145"/>
      <c r="B340" s="135"/>
      <c r="C340" s="158"/>
      <c r="D340" s="134"/>
      <c r="E340" s="143"/>
      <c r="F340" s="159"/>
      <c r="G340" s="139"/>
      <c r="H340" s="53"/>
    </row>
    <row r="341" spans="1:9" s="1" customFormat="1" x14ac:dyDescent="0.3">
      <c r="A341" s="133"/>
      <c r="B341" s="135" t="s">
        <v>32</v>
      </c>
      <c r="C341" s="158" t="str">
        <f>C103</f>
        <v>ALU STOLARIJA</v>
      </c>
      <c r="D341" s="134"/>
      <c r="E341" s="143"/>
      <c r="F341" s="159"/>
      <c r="G341" s="188">
        <f>G103</f>
        <v>0</v>
      </c>
      <c r="H341" s="53"/>
    </row>
    <row r="342" spans="1:9" s="1" customFormat="1" x14ac:dyDescent="0.3">
      <c r="A342" s="133"/>
      <c r="B342" s="135"/>
      <c r="C342" s="158"/>
      <c r="D342" s="134"/>
      <c r="E342" s="143"/>
      <c r="F342" s="159"/>
      <c r="G342" s="188"/>
      <c r="H342" s="53"/>
    </row>
    <row r="343" spans="1:9" s="1" customFormat="1" x14ac:dyDescent="0.3">
      <c r="A343" s="133"/>
      <c r="B343" s="135" t="s">
        <v>5</v>
      </c>
      <c r="C343" s="158" t="str">
        <f>C176</f>
        <v>KERAMIČARSKI RADOVI</v>
      </c>
      <c r="D343" s="134"/>
      <c r="E343" s="143"/>
      <c r="F343" s="159"/>
      <c r="G343" s="188">
        <f>G176</f>
        <v>0</v>
      </c>
      <c r="H343" s="53"/>
    </row>
    <row r="344" spans="1:9" s="1" customFormat="1" x14ac:dyDescent="0.3">
      <c r="A344" s="133"/>
      <c r="B344" s="135"/>
      <c r="C344" s="189"/>
      <c r="D344" s="134"/>
      <c r="E344" s="143"/>
      <c r="F344" s="159"/>
      <c r="G344" s="139"/>
      <c r="H344" s="53"/>
    </row>
    <row r="345" spans="1:9" s="1" customFormat="1" x14ac:dyDescent="0.3">
      <c r="A345" s="133"/>
      <c r="B345" s="135" t="s">
        <v>23</v>
      </c>
      <c r="C345" s="911" t="str">
        <f>C179</f>
        <v>KAMENARSKI RADOVI</v>
      </c>
      <c r="D345" s="911"/>
      <c r="E345" s="143"/>
      <c r="F345" s="159"/>
      <c r="G345" s="188">
        <f>G217</f>
        <v>0</v>
      </c>
      <c r="H345" s="53"/>
    </row>
    <row r="346" spans="1:9" s="1" customFormat="1" x14ac:dyDescent="0.3">
      <c r="A346" s="133"/>
      <c r="B346" s="135"/>
      <c r="C346" s="190"/>
      <c r="D346" s="190"/>
      <c r="E346" s="143"/>
      <c r="F346" s="159"/>
      <c r="G346" s="139"/>
      <c r="H346" s="53"/>
    </row>
    <row r="347" spans="1:9" s="1" customFormat="1" x14ac:dyDescent="0.3">
      <c r="A347" s="133"/>
      <c r="B347" s="135" t="s">
        <v>18</v>
      </c>
      <c r="C347" s="258" t="str">
        <f>C220</f>
        <v>GIPSKARTONSKI RADOVI</v>
      </c>
      <c r="D347" s="190"/>
      <c r="E347" s="143"/>
      <c r="F347" s="159"/>
      <c r="G347" s="139">
        <f>G248</f>
        <v>0</v>
      </c>
      <c r="H347" s="53"/>
      <c r="I347" s="35"/>
    </row>
    <row r="348" spans="1:9" s="1" customFormat="1" x14ac:dyDescent="0.3">
      <c r="A348" s="133"/>
      <c r="B348" s="135"/>
      <c r="C348" s="190"/>
      <c r="D348" s="190"/>
      <c r="E348" s="143"/>
      <c r="F348" s="159"/>
      <c r="G348" s="139"/>
      <c r="H348" s="53"/>
    </row>
    <row r="349" spans="1:9" s="1" customFormat="1" x14ac:dyDescent="0.3">
      <c r="A349" s="133"/>
      <c r="B349" s="135" t="s">
        <v>2</v>
      </c>
      <c r="C349" s="190" t="str">
        <f>C252</f>
        <v>SOBOSLIKARSKO-LIČILAČKI RADOVI</v>
      </c>
      <c r="D349" s="190"/>
      <c r="E349" s="143"/>
      <c r="F349" s="159"/>
      <c r="G349" s="139">
        <f>G260</f>
        <v>0</v>
      </c>
      <c r="H349" s="53"/>
    </row>
    <row r="350" spans="1:9" s="1" customFormat="1" x14ac:dyDescent="0.3">
      <c r="A350" s="133"/>
      <c r="B350" s="135"/>
      <c r="C350" s="190"/>
      <c r="D350" s="190"/>
      <c r="E350" s="143"/>
      <c r="F350" s="159"/>
      <c r="G350" s="139"/>
      <c r="H350" s="53"/>
    </row>
    <row r="351" spans="1:9" s="1" customFormat="1" x14ac:dyDescent="0.3">
      <c r="A351" s="135"/>
      <c r="B351" s="135" t="s">
        <v>21</v>
      </c>
      <c r="C351" s="135" t="str">
        <f>C263</f>
        <v>BRAVARSKI RADOVI</v>
      </c>
      <c r="D351" s="136"/>
      <c r="E351" s="137"/>
      <c r="F351" s="138"/>
      <c r="G351" s="139">
        <f>G326</f>
        <v>0</v>
      </c>
      <c r="H351" s="53"/>
    </row>
    <row r="352" spans="1:9" s="1" customFormat="1" x14ac:dyDescent="0.3">
      <c r="A352" s="135"/>
      <c r="B352" s="135"/>
      <c r="C352" s="135"/>
      <c r="D352" s="136"/>
      <c r="E352" s="137"/>
      <c r="F352" s="138"/>
      <c r="G352" s="139"/>
      <c r="H352" s="53"/>
    </row>
    <row r="353" spans="1:8" s="1" customFormat="1" x14ac:dyDescent="0.3">
      <c r="A353" s="134"/>
      <c r="B353" s="133"/>
      <c r="C353" s="191" t="s">
        <v>130</v>
      </c>
      <c r="D353" s="192"/>
      <c r="E353" s="193"/>
      <c r="F353" s="194"/>
      <c r="G353" s="157">
        <f>SUM(G336:G352)</f>
        <v>0</v>
      </c>
      <c r="H353" s="53"/>
    </row>
    <row r="354" spans="1:8" s="1" customFormat="1" x14ac:dyDescent="0.3">
      <c r="A354" s="134"/>
      <c r="B354" s="133"/>
      <c r="C354" s="135"/>
      <c r="D354" s="136"/>
      <c r="E354" s="137"/>
      <c r="F354" s="138"/>
      <c r="G354" s="139" t="s">
        <v>133</v>
      </c>
      <c r="H354" s="53"/>
    </row>
  </sheetData>
  <mergeCells count="10">
    <mergeCell ref="H1:H2"/>
    <mergeCell ref="G1:G2"/>
    <mergeCell ref="C252:D252"/>
    <mergeCell ref="C345:D345"/>
    <mergeCell ref="B1:B2"/>
    <mergeCell ref="C1:C2"/>
    <mergeCell ref="D1:D2"/>
    <mergeCell ref="E1:E2"/>
    <mergeCell ref="F1:F2"/>
    <mergeCell ref="C220:D220"/>
  </mergeCells>
  <pageMargins left="0.98425196850393704" right="0.70866141732283472" top="0.98425196850393704" bottom="0.98425196850393704" header="0.39370078740157483" footer="0.39370078740157483"/>
  <pageSetup paperSize="9" scale="77" firstPageNumber="23" orientation="portrait" r:id="rId1"/>
  <headerFooter>
    <oddHeader>&amp;L&amp;"Calibri,Regular"&amp;8MARCONICO d.o.o.
Rova 34
51 511 Malinska&amp;C&amp;"Calibri,Regular"&amp;9Rekonstrukcija ugostiteljskog objekta "Plava terasa"&amp;R&amp;"Calibri,Regular"&amp;8Hoteli Njivice d.o.o.
Primorska cesta 30
51 512 Njivice</oddHeader>
    <oddFooter>&amp;L&amp;"Calibri,Regular"&amp;8Broj projekta: 21/19_A&amp;C&amp;"Calibri,Regular"&amp;8studeni 2020.&amp;R&amp;"Calibri,Regular"&amp;8str. &amp;P / &amp;N</oddFooter>
  </headerFooter>
  <rowBreaks count="20" manualBreakCount="20">
    <brk id="19" max="7" man="1"/>
    <brk id="32" max="7" man="1"/>
    <brk id="49" max="7" man="1"/>
    <brk id="67" max="7" man="1"/>
    <brk id="89" max="7" man="1"/>
    <brk id="104" max="16383" man="1"/>
    <brk id="162" max="16383" man="1"/>
    <brk id="178" max="7" man="1"/>
    <brk id="188" max="7" man="1"/>
    <brk id="214" max="7" man="1"/>
    <brk id="235" max="7" man="1"/>
    <brk id="261" max="7" man="1"/>
    <brk id="276" max="7" man="1"/>
    <brk id="282" max="7" man="1"/>
    <brk id="286" max="7" man="1"/>
    <brk id="294" max="7" man="1"/>
    <brk id="304" max="7" man="1"/>
    <brk id="309" max="7" man="1"/>
    <brk id="317" max="7" man="1"/>
    <brk id="328"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30"/>
  <sheetViews>
    <sheetView tabSelected="1" view="pageBreakPreview" topLeftCell="A64" zoomScale="80" zoomScaleNormal="83" zoomScaleSheetLayoutView="80" zoomScalePageLayoutView="90" workbookViewId="0">
      <selection activeCell="B10" sqref="B10"/>
    </sheetView>
  </sheetViews>
  <sheetFormatPr defaultColWidth="9.109375" defaultRowHeight="13.8" x14ac:dyDescent="0.3"/>
  <cols>
    <col min="1" max="1" width="3" style="17" customWidth="1"/>
    <col min="2" max="2" width="3.5546875" style="19" customWidth="1"/>
    <col min="3" max="3" width="41.44140625" style="16" customWidth="1"/>
    <col min="4" max="4" width="5" style="23" bestFit="1" customWidth="1"/>
    <col min="5" max="5" width="9.109375" style="22" bestFit="1" customWidth="1"/>
    <col min="6" max="6" width="13.5546875" style="24" customWidth="1"/>
    <col min="7" max="7" width="11.5546875" style="18" bestFit="1" customWidth="1"/>
    <col min="8" max="8" width="23" style="53" customWidth="1"/>
    <col min="9" max="9" width="46.109375" style="16" customWidth="1"/>
    <col min="10" max="16384" width="9.109375" style="16"/>
  </cols>
  <sheetData>
    <row r="1" spans="1:10" s="263" customFormat="1" ht="13.2" x14ac:dyDescent="0.25">
      <c r="A1" s="54" t="s">
        <v>133</v>
      </c>
      <c r="B1" s="922" t="s">
        <v>154</v>
      </c>
      <c r="C1" s="923" t="s">
        <v>155</v>
      </c>
      <c r="D1" s="924" t="s">
        <v>156</v>
      </c>
      <c r="E1" s="925" t="s">
        <v>157</v>
      </c>
      <c r="F1" s="904" t="s">
        <v>158</v>
      </c>
      <c r="G1" s="896" t="s">
        <v>39</v>
      </c>
      <c r="H1" s="906" t="s">
        <v>2151</v>
      </c>
    </row>
    <row r="2" spans="1:10" s="263" customFormat="1" ht="13.2" x14ac:dyDescent="0.25">
      <c r="A2" s="56"/>
      <c r="B2" s="899"/>
      <c r="C2" s="901"/>
      <c r="D2" s="903"/>
      <c r="E2" s="926"/>
      <c r="F2" s="905"/>
      <c r="G2" s="897"/>
      <c r="H2" s="907"/>
    </row>
    <row r="3" spans="1:10" s="263" customFormat="1" ht="14.4" thickBot="1" x14ac:dyDescent="0.35">
      <c r="A3" s="56"/>
      <c r="B3" s="54"/>
      <c r="C3" s="109"/>
      <c r="D3" s="264"/>
      <c r="E3" s="265"/>
      <c r="F3" s="266"/>
      <c r="G3" s="267"/>
      <c r="H3" s="837"/>
    </row>
    <row r="4" spans="1:10" s="263" customFormat="1" ht="14.4" thickBot="1" x14ac:dyDescent="0.35">
      <c r="A4" s="768" t="s">
        <v>1621</v>
      </c>
      <c r="B4" s="769"/>
      <c r="C4" s="770" t="s">
        <v>224</v>
      </c>
      <c r="D4" s="771"/>
      <c r="E4" s="782"/>
      <c r="F4" s="783"/>
      <c r="G4" s="784"/>
      <c r="H4" s="43"/>
      <c r="I4" s="269"/>
    </row>
    <row r="5" spans="1:10" s="263" customFormat="1" ht="15.6" x14ac:dyDescent="0.3">
      <c r="A5" s="66"/>
      <c r="B5" s="59"/>
      <c r="C5" s="60"/>
      <c r="D5" s="56"/>
      <c r="E5" s="268"/>
      <c r="F5" s="95"/>
      <c r="G5" s="267"/>
      <c r="H5" s="43"/>
      <c r="J5" s="270"/>
    </row>
    <row r="6" spans="1:10" s="263" customFormat="1" ht="15.6" x14ac:dyDescent="0.3">
      <c r="A6" s="66"/>
      <c r="B6" s="59"/>
      <c r="C6" s="60"/>
      <c r="D6" s="56"/>
      <c r="E6" s="268"/>
      <c r="F6" s="95"/>
      <c r="G6" s="267"/>
      <c r="H6" s="43"/>
      <c r="J6" s="270"/>
    </row>
    <row r="7" spans="1:10" s="263" customFormat="1" ht="14.25" customHeight="1" x14ac:dyDescent="0.3">
      <c r="A7" s="66" t="s">
        <v>28</v>
      </c>
      <c r="B7" s="59"/>
      <c r="C7" s="67" t="s">
        <v>225</v>
      </c>
      <c r="D7" s="56"/>
      <c r="E7" s="268"/>
      <c r="F7" s="95"/>
      <c r="G7" s="267"/>
      <c r="H7" s="42"/>
    </row>
    <row r="8" spans="1:10" s="263" customFormat="1" x14ac:dyDescent="0.3">
      <c r="A8" s="66"/>
      <c r="B8" s="59"/>
      <c r="C8" s="67"/>
      <c r="D8" s="56"/>
      <c r="E8" s="268"/>
      <c r="F8" s="95"/>
      <c r="G8" s="267"/>
      <c r="H8" s="38"/>
    </row>
    <row r="9" spans="1:10" s="109" customFormat="1" ht="66.75" customHeight="1" x14ac:dyDescent="0.3">
      <c r="A9" s="66"/>
      <c r="B9" s="59">
        <v>1</v>
      </c>
      <c r="C9" s="97" t="s">
        <v>569</v>
      </c>
      <c r="D9" s="56" t="s">
        <v>33</v>
      </c>
      <c r="E9" s="268">
        <v>1</v>
      </c>
      <c r="F9" s="95"/>
      <c r="G9" s="267">
        <f>E9*F9</f>
        <v>0</v>
      </c>
      <c r="H9" s="38"/>
    </row>
    <row r="10" spans="1:10" s="109" customFormat="1" x14ac:dyDescent="0.3">
      <c r="A10" s="66"/>
      <c r="B10" s="59"/>
      <c r="C10" s="271"/>
      <c r="D10" s="56"/>
      <c r="E10" s="268"/>
      <c r="F10" s="95"/>
      <c r="G10" s="267"/>
      <c r="H10" s="38"/>
    </row>
    <row r="11" spans="1:10" s="109" customFormat="1" ht="45.75" customHeight="1" x14ac:dyDescent="0.3">
      <c r="A11" s="66"/>
      <c r="B11" s="59">
        <v>2</v>
      </c>
      <c r="C11" s="97" t="s">
        <v>570</v>
      </c>
      <c r="D11" s="56" t="s">
        <v>33</v>
      </c>
      <c r="E11" s="268">
        <v>1</v>
      </c>
      <c r="F11" s="95"/>
      <c r="G11" s="267">
        <f>E11*F11</f>
        <v>0</v>
      </c>
      <c r="H11" s="38"/>
    </row>
    <row r="12" spans="1:10" s="109" customFormat="1" ht="13.5" customHeight="1" x14ac:dyDescent="0.3">
      <c r="A12" s="66"/>
      <c r="B12" s="59"/>
      <c r="C12" s="97"/>
      <c r="D12" s="56"/>
      <c r="E12" s="268"/>
      <c r="F12" s="95"/>
      <c r="G12" s="267"/>
      <c r="H12" s="38"/>
    </row>
    <row r="13" spans="1:10" s="109" customFormat="1" ht="30.75" customHeight="1" x14ac:dyDescent="0.3">
      <c r="A13" s="66"/>
      <c r="B13" s="59">
        <v>3</v>
      </c>
      <c r="C13" s="97" t="s">
        <v>479</v>
      </c>
      <c r="D13" s="56" t="s">
        <v>8</v>
      </c>
      <c r="E13" s="268">
        <v>500</v>
      </c>
      <c r="F13" s="95"/>
      <c r="G13" s="267">
        <f>E13*F13</f>
        <v>0</v>
      </c>
      <c r="H13" s="38"/>
    </row>
    <row r="14" spans="1:10" s="109" customFormat="1" ht="13.5" customHeight="1" x14ac:dyDescent="0.3">
      <c r="A14" s="66"/>
      <c r="B14" s="59"/>
      <c r="C14" s="97"/>
      <c r="D14" s="56"/>
      <c r="E14" s="268"/>
      <c r="F14" s="95"/>
      <c r="G14" s="267"/>
      <c r="H14" s="38"/>
    </row>
    <row r="15" spans="1:10" s="109" customFormat="1" ht="94.5" customHeight="1" x14ac:dyDescent="0.3">
      <c r="A15" s="66"/>
      <c r="B15" s="59">
        <v>4</v>
      </c>
      <c r="C15" s="97" t="s">
        <v>480</v>
      </c>
      <c r="D15" s="56" t="s">
        <v>31</v>
      </c>
      <c r="E15" s="268">
        <v>73</v>
      </c>
      <c r="F15" s="95"/>
      <c r="G15" s="267">
        <f>E15*F15</f>
        <v>0</v>
      </c>
      <c r="H15" s="38"/>
    </row>
    <row r="16" spans="1:10" s="263" customFormat="1" x14ac:dyDescent="0.3">
      <c r="A16" s="211"/>
      <c r="B16" s="59"/>
      <c r="C16" s="271"/>
      <c r="D16" s="56"/>
      <c r="E16" s="268"/>
      <c r="F16" s="95"/>
      <c r="G16" s="267"/>
      <c r="H16" s="38"/>
    </row>
    <row r="17" spans="1:8" s="269" customFormat="1" x14ac:dyDescent="0.3">
      <c r="A17" s="211"/>
      <c r="B17" s="196"/>
      <c r="C17" s="272" t="s">
        <v>223</v>
      </c>
      <c r="D17" s="82"/>
      <c r="E17" s="273"/>
      <c r="F17" s="236" t="s">
        <v>29</v>
      </c>
      <c r="G17" s="237">
        <f>SUM(G9:G16)</f>
        <v>0</v>
      </c>
      <c r="H17" s="38"/>
    </row>
    <row r="18" spans="1:8" s="269" customFormat="1" x14ac:dyDescent="0.3">
      <c r="A18" s="211"/>
      <c r="B18" s="196"/>
      <c r="C18" s="274"/>
      <c r="D18" s="68"/>
      <c r="E18" s="275"/>
      <c r="F18" s="276"/>
      <c r="G18" s="277"/>
      <c r="H18" s="38"/>
    </row>
    <row r="19" spans="1:8" s="269" customFormat="1" x14ac:dyDescent="0.3">
      <c r="A19" s="211"/>
      <c r="B19" s="196"/>
      <c r="C19" s="274"/>
      <c r="D19" s="68"/>
      <c r="E19" s="275"/>
      <c r="F19" s="276"/>
      <c r="G19" s="277"/>
      <c r="H19" s="38"/>
    </row>
    <row r="20" spans="1:8" s="269" customFormat="1" x14ac:dyDescent="0.3">
      <c r="A20" s="66" t="s">
        <v>30</v>
      </c>
      <c r="B20" s="196"/>
      <c r="C20" s="274" t="s">
        <v>222</v>
      </c>
      <c r="D20" s="68"/>
      <c r="E20" s="275"/>
      <c r="F20" s="276"/>
      <c r="G20" s="277"/>
      <c r="H20" s="38"/>
    </row>
    <row r="21" spans="1:8" s="269" customFormat="1" x14ac:dyDescent="0.3">
      <c r="A21" s="207"/>
      <c r="B21" s="59"/>
      <c r="C21" s="271"/>
      <c r="D21" s="56"/>
      <c r="E21" s="268"/>
      <c r="F21" s="95"/>
      <c r="G21" s="267"/>
      <c r="H21" s="38"/>
    </row>
    <row r="22" spans="1:8" s="269" customFormat="1" x14ac:dyDescent="0.3">
      <c r="A22" s="207"/>
      <c r="B22" s="59"/>
      <c r="C22" s="271" t="s">
        <v>226</v>
      </c>
      <c r="D22" s="56"/>
      <c r="E22" s="268"/>
      <c r="F22" s="95"/>
      <c r="G22" s="267"/>
      <c r="H22" s="38"/>
    </row>
    <row r="23" spans="1:8" s="269" customFormat="1" ht="138" customHeight="1" x14ac:dyDescent="0.3">
      <c r="A23" s="207"/>
      <c r="B23" s="59">
        <v>1</v>
      </c>
      <c r="C23" s="97" t="s">
        <v>1640</v>
      </c>
      <c r="D23" s="56" t="s">
        <v>33</v>
      </c>
      <c r="E23" s="268">
        <v>1</v>
      </c>
      <c r="F23" s="267"/>
      <c r="G23" s="267">
        <f>E23*F23</f>
        <v>0</v>
      </c>
      <c r="H23" s="38"/>
    </row>
    <row r="24" spans="1:8" s="269" customFormat="1" x14ac:dyDescent="0.3">
      <c r="A24" s="207"/>
      <c r="B24" s="59"/>
      <c r="C24" s="271"/>
      <c r="D24" s="56"/>
      <c r="E24" s="268"/>
      <c r="F24" s="95"/>
      <c r="G24" s="267"/>
      <c r="H24" s="38"/>
    </row>
    <row r="25" spans="1:8" s="269" customFormat="1" ht="126.75" customHeight="1" x14ac:dyDescent="0.3">
      <c r="A25" s="207"/>
      <c r="B25" s="59">
        <v>2</v>
      </c>
      <c r="C25" s="97" t="s">
        <v>571</v>
      </c>
      <c r="D25" s="56" t="s">
        <v>33</v>
      </c>
      <c r="E25" s="268">
        <v>1</v>
      </c>
      <c r="F25" s="267"/>
      <c r="G25" s="267">
        <f>E25*F25</f>
        <v>0</v>
      </c>
      <c r="H25" s="38"/>
    </row>
    <row r="26" spans="1:8" s="269" customFormat="1" x14ac:dyDescent="0.3">
      <c r="A26" s="207"/>
      <c r="B26" s="59"/>
      <c r="C26" s="271"/>
      <c r="D26" s="56"/>
      <c r="E26" s="268"/>
      <c r="F26" s="95"/>
      <c r="G26" s="267"/>
      <c r="H26" s="38"/>
    </row>
    <row r="27" spans="1:8" s="269" customFormat="1" ht="140.25" customHeight="1" x14ac:dyDescent="0.3">
      <c r="A27" s="207"/>
      <c r="B27" s="59">
        <v>3</v>
      </c>
      <c r="C27" s="97" t="s">
        <v>1641</v>
      </c>
      <c r="D27" s="56" t="s">
        <v>33</v>
      </c>
      <c r="E27" s="268">
        <v>1</v>
      </c>
      <c r="F27" s="267"/>
      <c r="G27" s="267">
        <f>E27*F27</f>
        <v>0</v>
      </c>
      <c r="H27" s="38"/>
    </row>
    <row r="28" spans="1:8" s="269" customFormat="1" ht="15" customHeight="1" x14ac:dyDescent="0.3">
      <c r="A28" s="207"/>
      <c r="B28" s="59"/>
      <c r="C28" s="97"/>
      <c r="D28" s="56"/>
      <c r="E28" s="268"/>
      <c r="F28" s="95"/>
      <c r="G28" s="267"/>
      <c r="H28" s="38"/>
    </row>
    <row r="29" spans="1:8" s="269" customFormat="1" ht="142.5" customHeight="1" x14ac:dyDescent="0.3">
      <c r="A29" s="207"/>
      <c r="B29" s="59">
        <v>4</v>
      </c>
      <c r="C29" s="97" t="s">
        <v>1642</v>
      </c>
      <c r="D29" s="56" t="s">
        <v>33</v>
      </c>
      <c r="E29" s="268">
        <v>1</v>
      </c>
      <c r="F29" s="267"/>
      <c r="G29" s="267">
        <f>E29*F29</f>
        <v>0</v>
      </c>
      <c r="H29" s="38"/>
    </row>
    <row r="30" spans="1:8" s="269" customFormat="1" ht="87" customHeight="1" x14ac:dyDescent="0.3">
      <c r="A30" s="207"/>
      <c r="B30" s="59"/>
      <c r="C30" s="97" t="s">
        <v>1612</v>
      </c>
      <c r="D30" s="56" t="s">
        <v>33</v>
      </c>
      <c r="E30" s="268">
        <v>1</v>
      </c>
      <c r="F30" s="267"/>
      <c r="G30" s="267">
        <f>E30*F30</f>
        <v>0</v>
      </c>
      <c r="H30" s="38"/>
    </row>
    <row r="31" spans="1:8" s="269" customFormat="1" ht="12" customHeight="1" x14ac:dyDescent="0.3">
      <c r="A31" s="207"/>
      <c r="B31" s="59"/>
      <c r="C31" s="97"/>
      <c r="D31" s="56"/>
      <c r="E31" s="268"/>
      <c r="F31" s="95"/>
      <c r="G31" s="267"/>
      <c r="H31" s="38"/>
    </row>
    <row r="32" spans="1:8" s="269" customFormat="1" ht="99" customHeight="1" x14ac:dyDescent="0.3">
      <c r="A32" s="207"/>
      <c r="B32" s="59">
        <v>5</v>
      </c>
      <c r="C32" s="97" t="s">
        <v>572</v>
      </c>
      <c r="D32" s="56" t="s">
        <v>33</v>
      </c>
      <c r="E32" s="268">
        <v>1</v>
      </c>
      <c r="F32" s="267"/>
      <c r="G32" s="267">
        <f>E32*F32</f>
        <v>0</v>
      </c>
      <c r="H32" s="38"/>
    </row>
    <row r="33" spans="1:8" s="269" customFormat="1" ht="15.75" customHeight="1" x14ac:dyDescent="0.3">
      <c r="A33" s="207"/>
      <c r="B33" s="59"/>
      <c r="C33" s="97"/>
      <c r="D33" s="56"/>
      <c r="E33" s="268"/>
      <c r="F33" s="95"/>
      <c r="G33" s="267"/>
      <c r="H33" s="38"/>
    </row>
    <row r="34" spans="1:8" s="269" customFormat="1" ht="110.25" customHeight="1" x14ac:dyDescent="0.3">
      <c r="A34" s="207"/>
      <c r="B34" s="59">
        <v>6</v>
      </c>
      <c r="C34" s="97" t="s">
        <v>573</v>
      </c>
      <c r="D34" s="56" t="s">
        <v>33</v>
      </c>
      <c r="E34" s="268">
        <v>1</v>
      </c>
      <c r="F34" s="267"/>
      <c r="G34" s="267">
        <f>E34*F34</f>
        <v>0</v>
      </c>
      <c r="H34" s="38"/>
    </row>
    <row r="35" spans="1:8" s="269" customFormat="1" ht="12.75" customHeight="1" x14ac:dyDescent="0.3">
      <c r="A35" s="207"/>
      <c r="B35" s="59"/>
      <c r="C35" s="97"/>
      <c r="D35" s="56"/>
      <c r="E35" s="268"/>
      <c r="F35" s="95"/>
      <c r="G35" s="267"/>
      <c r="H35" s="38"/>
    </row>
    <row r="36" spans="1:8" s="269" customFormat="1" ht="85.5" customHeight="1" x14ac:dyDescent="0.3">
      <c r="A36" s="207"/>
      <c r="B36" s="59">
        <v>7</v>
      </c>
      <c r="C36" s="97" t="s">
        <v>574</v>
      </c>
      <c r="D36" s="56" t="s">
        <v>33</v>
      </c>
      <c r="E36" s="268">
        <v>6</v>
      </c>
      <c r="F36" s="95"/>
      <c r="G36" s="267">
        <f>E36*F36</f>
        <v>0</v>
      </c>
      <c r="H36" s="38"/>
    </row>
    <row r="37" spans="1:8" s="269" customFormat="1" ht="12.75" customHeight="1" x14ac:dyDescent="0.3">
      <c r="A37" s="207"/>
      <c r="B37" s="59"/>
      <c r="C37" s="97"/>
      <c r="D37" s="56"/>
      <c r="E37" s="268"/>
      <c r="F37" s="95"/>
      <c r="G37" s="267"/>
      <c r="H37" s="38"/>
    </row>
    <row r="38" spans="1:8" s="269" customFormat="1" ht="90.75" customHeight="1" x14ac:dyDescent="0.3">
      <c r="A38" s="207"/>
      <c r="B38" s="59">
        <v>8</v>
      </c>
      <c r="C38" s="97" t="s">
        <v>575</v>
      </c>
      <c r="D38" s="56" t="s">
        <v>33</v>
      </c>
      <c r="E38" s="268">
        <v>2</v>
      </c>
      <c r="F38" s="95"/>
      <c r="G38" s="267">
        <f>E38*F38</f>
        <v>0</v>
      </c>
      <c r="H38" s="38"/>
    </row>
    <row r="39" spans="1:8" s="109" customFormat="1" ht="9.75" customHeight="1" x14ac:dyDescent="0.3">
      <c r="A39" s="54"/>
      <c r="B39" s="59"/>
      <c r="C39" s="278"/>
      <c r="D39" s="32"/>
      <c r="E39" s="279"/>
      <c r="F39" s="122"/>
      <c r="G39" s="257"/>
      <c r="H39" s="38"/>
    </row>
    <row r="40" spans="1:8" s="109" customFormat="1" ht="97.5" customHeight="1" x14ac:dyDescent="0.3">
      <c r="A40" s="54"/>
      <c r="B40" s="59">
        <v>9</v>
      </c>
      <c r="C40" s="97" t="s">
        <v>1643</v>
      </c>
      <c r="D40" s="56" t="s">
        <v>33</v>
      </c>
      <c r="E40" s="268">
        <v>2</v>
      </c>
      <c r="F40" s="95"/>
      <c r="G40" s="267">
        <f>E40*F40</f>
        <v>0</v>
      </c>
      <c r="H40" s="38"/>
    </row>
    <row r="41" spans="1:8" s="109" customFormat="1" ht="11.25" customHeight="1" x14ac:dyDescent="0.3">
      <c r="A41" s="54"/>
      <c r="B41" s="59"/>
      <c r="C41" s="278"/>
      <c r="D41" s="32"/>
      <c r="E41" s="279"/>
      <c r="F41" s="122"/>
      <c r="G41" s="257"/>
      <c r="H41" s="130"/>
    </row>
    <row r="42" spans="1:8" s="109" customFormat="1" ht="99" customHeight="1" x14ac:dyDescent="0.3">
      <c r="A42" s="54"/>
      <c r="B42" s="59">
        <v>10</v>
      </c>
      <c r="C42" s="97" t="s">
        <v>1644</v>
      </c>
      <c r="D42" s="56" t="s">
        <v>33</v>
      </c>
      <c r="E42" s="268">
        <v>1</v>
      </c>
      <c r="F42" s="95"/>
      <c r="G42" s="267">
        <f>E42*F42</f>
        <v>0</v>
      </c>
      <c r="H42" s="44"/>
    </row>
    <row r="43" spans="1:8" s="109" customFormat="1" ht="11.25" customHeight="1" x14ac:dyDescent="0.3">
      <c r="A43" s="54"/>
      <c r="B43" s="59"/>
      <c r="C43" s="97"/>
      <c r="D43" s="56"/>
      <c r="E43" s="268"/>
      <c r="F43" s="95"/>
      <c r="G43" s="267"/>
      <c r="H43" s="38"/>
    </row>
    <row r="44" spans="1:8" s="109" customFormat="1" ht="135.75" customHeight="1" x14ac:dyDescent="0.3">
      <c r="A44" s="54"/>
      <c r="B44" s="59">
        <v>11</v>
      </c>
      <c r="C44" s="97" t="s">
        <v>1645</v>
      </c>
      <c r="D44" s="56" t="s">
        <v>33</v>
      </c>
      <c r="E44" s="268">
        <v>1</v>
      </c>
      <c r="F44" s="95"/>
      <c r="G44" s="267">
        <f>E44*F44</f>
        <v>0</v>
      </c>
      <c r="H44" s="38"/>
    </row>
    <row r="45" spans="1:8" s="109" customFormat="1" ht="9.75" customHeight="1" x14ac:dyDescent="0.3">
      <c r="A45" s="54"/>
      <c r="B45" s="59"/>
      <c r="C45" s="97"/>
      <c r="D45" s="56"/>
      <c r="E45" s="268"/>
      <c r="F45" s="95"/>
      <c r="G45" s="267"/>
      <c r="H45" s="41"/>
    </row>
    <row r="46" spans="1:8" s="109" customFormat="1" ht="100.5" customHeight="1" x14ac:dyDescent="0.3">
      <c r="A46" s="54"/>
      <c r="B46" s="59">
        <v>12</v>
      </c>
      <c r="C46" s="97" t="s">
        <v>1646</v>
      </c>
      <c r="D46" s="56" t="s">
        <v>33</v>
      </c>
      <c r="E46" s="268">
        <v>1</v>
      </c>
      <c r="F46" s="95"/>
      <c r="G46" s="267">
        <f>E46*F46</f>
        <v>0</v>
      </c>
      <c r="H46" s="41"/>
    </row>
    <row r="47" spans="1:8" s="109" customFormat="1" ht="15.75" customHeight="1" x14ac:dyDescent="0.3">
      <c r="A47" s="54"/>
      <c r="B47" s="59"/>
      <c r="C47" s="278"/>
      <c r="D47" s="32"/>
      <c r="E47" s="279"/>
      <c r="F47" s="122"/>
      <c r="G47" s="257"/>
      <c r="H47" s="41"/>
    </row>
    <row r="48" spans="1:8" s="109" customFormat="1" ht="167.25" customHeight="1" x14ac:dyDescent="0.3">
      <c r="A48" s="54"/>
      <c r="B48" s="59">
        <v>13</v>
      </c>
      <c r="C48" s="97" t="s">
        <v>1613</v>
      </c>
      <c r="D48" s="56" t="s">
        <v>33</v>
      </c>
      <c r="E48" s="268">
        <v>1</v>
      </c>
      <c r="F48" s="95"/>
      <c r="G48" s="267">
        <f>E48*F48</f>
        <v>0</v>
      </c>
      <c r="H48" s="41"/>
    </row>
    <row r="49" spans="1:8" s="109" customFormat="1" ht="12" customHeight="1" x14ac:dyDescent="0.3">
      <c r="A49" s="54"/>
      <c r="B49" s="59"/>
      <c r="C49" s="97"/>
      <c r="D49" s="56"/>
      <c r="E49" s="268"/>
      <c r="F49" s="95"/>
      <c r="G49" s="267"/>
      <c r="H49" s="41"/>
    </row>
    <row r="50" spans="1:8" s="109" customFormat="1" ht="136.5" customHeight="1" x14ac:dyDescent="0.3">
      <c r="A50" s="54"/>
      <c r="B50" s="59">
        <v>14</v>
      </c>
      <c r="C50" s="97" t="s">
        <v>1647</v>
      </c>
      <c r="D50" s="56" t="s">
        <v>33</v>
      </c>
      <c r="E50" s="268">
        <v>1</v>
      </c>
      <c r="F50" s="95"/>
      <c r="G50" s="267">
        <f>E50*F50</f>
        <v>0</v>
      </c>
      <c r="H50" s="41"/>
    </row>
    <row r="51" spans="1:8" s="109" customFormat="1" ht="12.75" customHeight="1" x14ac:dyDescent="0.3">
      <c r="A51" s="54"/>
      <c r="B51" s="59"/>
      <c r="C51" s="97"/>
      <c r="D51" s="56"/>
      <c r="E51" s="268"/>
      <c r="F51" s="95"/>
      <c r="G51" s="267"/>
      <c r="H51" s="41"/>
    </row>
    <row r="52" spans="1:8" s="109" customFormat="1" ht="168" customHeight="1" x14ac:dyDescent="0.3">
      <c r="A52" s="54"/>
      <c r="B52" s="59">
        <v>15</v>
      </c>
      <c r="C52" s="97" t="s">
        <v>1614</v>
      </c>
      <c r="D52" s="56" t="s">
        <v>33</v>
      </c>
      <c r="E52" s="268">
        <v>1</v>
      </c>
      <c r="F52" s="95"/>
      <c r="G52" s="267">
        <f>E52*F52</f>
        <v>0</v>
      </c>
      <c r="H52" s="41"/>
    </row>
    <row r="53" spans="1:8" s="109" customFormat="1" ht="13.5" customHeight="1" x14ac:dyDescent="0.3">
      <c r="A53" s="54"/>
      <c r="B53" s="59"/>
      <c r="C53" s="97"/>
      <c r="D53" s="56"/>
      <c r="E53" s="268"/>
      <c r="F53" s="95"/>
      <c r="G53" s="267"/>
      <c r="H53" s="41"/>
    </row>
    <row r="54" spans="1:8" s="109" customFormat="1" ht="139.5" customHeight="1" x14ac:dyDescent="0.3">
      <c r="A54" s="54"/>
      <c r="B54" s="59">
        <v>16</v>
      </c>
      <c r="C54" s="97" t="s">
        <v>1615</v>
      </c>
      <c r="D54" s="56" t="s">
        <v>33</v>
      </c>
      <c r="E54" s="268">
        <v>1</v>
      </c>
      <c r="F54" s="95"/>
      <c r="G54" s="267">
        <f>E54*F54</f>
        <v>0</v>
      </c>
      <c r="H54" s="41"/>
    </row>
    <row r="55" spans="1:8" s="109" customFormat="1" ht="15.75" customHeight="1" x14ac:dyDescent="0.3">
      <c r="A55" s="54"/>
      <c r="B55" s="59"/>
      <c r="C55" s="97"/>
      <c r="D55" s="56"/>
      <c r="E55" s="268"/>
      <c r="F55" s="95"/>
      <c r="G55" s="267"/>
      <c r="H55" s="41"/>
    </row>
    <row r="56" spans="1:8" s="109" customFormat="1" ht="163.5" customHeight="1" x14ac:dyDescent="0.3">
      <c r="A56" s="54"/>
      <c r="B56" s="59">
        <v>17</v>
      </c>
      <c r="C56" s="97" t="s">
        <v>1648</v>
      </c>
      <c r="D56" s="56" t="s">
        <v>33</v>
      </c>
      <c r="E56" s="268">
        <v>1</v>
      </c>
      <c r="F56" s="95"/>
      <c r="G56" s="267">
        <f>E56*F56</f>
        <v>0</v>
      </c>
      <c r="H56" s="41"/>
    </row>
    <row r="57" spans="1:8" s="109" customFormat="1" ht="15.75" customHeight="1" x14ac:dyDescent="0.3">
      <c r="A57" s="54"/>
      <c r="B57" s="59"/>
      <c r="C57" s="97"/>
      <c r="D57" s="56"/>
      <c r="E57" s="268"/>
      <c r="F57" s="95"/>
      <c r="G57" s="267"/>
      <c r="H57" s="132"/>
    </row>
    <row r="58" spans="1:8" s="109" customFormat="1" ht="133.5" customHeight="1" x14ac:dyDescent="0.3">
      <c r="A58" s="54"/>
      <c r="B58" s="59">
        <v>18</v>
      </c>
      <c r="C58" s="97" t="s">
        <v>1649</v>
      </c>
      <c r="D58" s="56" t="s">
        <v>33</v>
      </c>
      <c r="E58" s="268">
        <v>1</v>
      </c>
      <c r="F58" s="95"/>
      <c r="G58" s="267">
        <f>E58*F58</f>
        <v>0</v>
      </c>
      <c r="H58" s="41"/>
    </row>
    <row r="59" spans="1:8" s="109" customFormat="1" ht="12.75" customHeight="1" x14ac:dyDescent="0.3">
      <c r="A59" s="54"/>
      <c r="B59" s="59"/>
      <c r="C59" s="97"/>
      <c r="D59" s="56"/>
      <c r="E59" s="268"/>
      <c r="F59" s="95"/>
      <c r="G59" s="267"/>
      <c r="H59" s="46"/>
    </row>
    <row r="60" spans="1:8" s="109" customFormat="1" ht="133.5" customHeight="1" x14ac:dyDescent="0.3">
      <c r="A60" s="54"/>
      <c r="B60" s="59">
        <v>19</v>
      </c>
      <c r="C60" s="97" t="s">
        <v>1650</v>
      </c>
      <c r="D60" s="56" t="s">
        <v>33</v>
      </c>
      <c r="E60" s="268">
        <v>1</v>
      </c>
      <c r="F60" s="95"/>
      <c r="G60" s="267">
        <f>E60*F60</f>
        <v>0</v>
      </c>
      <c r="H60" s="46"/>
    </row>
    <row r="61" spans="1:8" s="109" customFormat="1" ht="15" customHeight="1" x14ac:dyDescent="0.3">
      <c r="A61" s="54"/>
      <c r="B61" s="59"/>
      <c r="C61" s="97"/>
      <c r="D61" s="56"/>
      <c r="E61" s="268"/>
      <c r="F61" s="95"/>
      <c r="G61" s="267"/>
      <c r="H61" s="41"/>
    </row>
    <row r="62" spans="1:8" s="109" customFormat="1" ht="113.25" customHeight="1" x14ac:dyDescent="0.3">
      <c r="A62" s="54"/>
      <c r="B62" s="59">
        <v>20</v>
      </c>
      <c r="C62" s="97" t="s">
        <v>1616</v>
      </c>
      <c r="D62" s="56" t="s">
        <v>33</v>
      </c>
      <c r="E62" s="268">
        <v>1</v>
      </c>
      <c r="F62" s="95"/>
      <c r="G62" s="267">
        <f>E62*F62</f>
        <v>0</v>
      </c>
      <c r="H62" s="41"/>
    </row>
    <row r="63" spans="1:8" s="109" customFormat="1" ht="15.75" customHeight="1" x14ac:dyDescent="0.3">
      <c r="A63" s="54"/>
      <c r="B63" s="59"/>
      <c r="C63" s="97"/>
      <c r="D63" s="56"/>
      <c r="E63" s="268"/>
      <c r="F63" s="95"/>
      <c r="G63" s="267"/>
      <c r="H63" s="41"/>
    </row>
    <row r="64" spans="1:8" s="263" customFormat="1" ht="15" customHeight="1" x14ac:dyDescent="0.3">
      <c r="A64" s="66"/>
      <c r="B64" s="59"/>
      <c r="C64" s="280" t="s">
        <v>221</v>
      </c>
      <c r="D64" s="82"/>
      <c r="E64" s="273"/>
      <c r="F64" s="237" t="s">
        <v>39</v>
      </c>
      <c r="G64" s="237">
        <f>SUM(G23:G62)</f>
        <v>0</v>
      </c>
      <c r="H64" s="41"/>
    </row>
    <row r="65" spans="1:8" s="263" customFormat="1" ht="15" customHeight="1" x14ac:dyDescent="0.3">
      <c r="A65" s="211"/>
      <c r="B65" s="281"/>
      <c r="C65" s="282"/>
      <c r="D65" s="283"/>
      <c r="E65" s="284"/>
      <c r="F65" s="285"/>
      <c r="G65" s="285"/>
      <c r="H65" s="41"/>
    </row>
    <row r="66" spans="1:8" s="109" customFormat="1" ht="15" customHeight="1" x14ac:dyDescent="0.3">
      <c r="A66" s="66" t="s">
        <v>32</v>
      </c>
      <c r="B66" s="59"/>
      <c r="C66" s="67" t="s">
        <v>265</v>
      </c>
      <c r="D66" s="68"/>
      <c r="E66" s="275"/>
      <c r="F66" s="277"/>
      <c r="G66" s="277"/>
      <c r="H66" s="41"/>
    </row>
    <row r="67" spans="1:8" s="109" customFormat="1" ht="15" customHeight="1" x14ac:dyDescent="0.3">
      <c r="A67" s="66"/>
      <c r="B67" s="59"/>
      <c r="C67" s="67"/>
      <c r="D67" s="68"/>
      <c r="E67" s="275"/>
      <c r="F67" s="277"/>
      <c r="G67" s="277"/>
      <c r="H67" s="41"/>
    </row>
    <row r="68" spans="1:8" s="263" customFormat="1" x14ac:dyDescent="0.3">
      <c r="A68" s="54"/>
      <c r="B68" s="54"/>
      <c r="C68" s="286" t="s">
        <v>227</v>
      </c>
      <c r="D68" s="68"/>
      <c r="E68" s="268"/>
      <c r="F68" s="276"/>
      <c r="G68" s="267"/>
      <c r="H68" s="41"/>
    </row>
    <row r="69" spans="1:8" s="263" customFormat="1" ht="12" customHeight="1" x14ac:dyDescent="0.3">
      <c r="A69" s="54"/>
      <c r="B69" s="54"/>
      <c r="C69" s="286"/>
      <c r="D69" s="68"/>
      <c r="E69" s="268"/>
      <c r="F69" s="276"/>
      <c r="G69" s="267"/>
      <c r="H69" s="41"/>
    </row>
    <row r="70" spans="1:8" s="263" customFormat="1" x14ac:dyDescent="0.3">
      <c r="A70" s="54"/>
      <c r="B70" s="54">
        <v>1</v>
      </c>
      <c r="C70" s="93" t="s">
        <v>229</v>
      </c>
      <c r="D70" s="56"/>
      <c r="E70" s="268"/>
      <c r="F70" s="95"/>
      <c r="G70" s="267"/>
      <c r="H70" s="41"/>
    </row>
    <row r="71" spans="1:8" s="263" customFormat="1" ht="47.25" customHeight="1" x14ac:dyDescent="0.3">
      <c r="A71" s="54"/>
      <c r="B71" s="54"/>
      <c r="C71" s="93" t="s">
        <v>233</v>
      </c>
      <c r="D71" s="56" t="s">
        <v>33</v>
      </c>
      <c r="E71" s="287">
        <v>22</v>
      </c>
      <c r="F71" s="95"/>
      <c r="G71" s="267">
        <f>E71*F71</f>
        <v>0</v>
      </c>
      <c r="H71" s="41"/>
    </row>
    <row r="72" spans="1:8" s="263" customFormat="1" ht="111" customHeight="1" x14ac:dyDescent="0.3">
      <c r="A72" s="54"/>
      <c r="B72" s="54"/>
      <c r="C72" s="93"/>
      <c r="D72" s="56"/>
      <c r="E72" s="287"/>
      <c r="F72" s="95"/>
      <c r="G72" s="267"/>
      <c r="H72" s="41"/>
    </row>
    <row r="73" spans="1:8" s="263" customFormat="1" ht="42" customHeight="1" x14ac:dyDescent="0.3">
      <c r="A73" s="54"/>
      <c r="B73" s="54"/>
      <c r="C73" s="93" t="s">
        <v>232</v>
      </c>
      <c r="D73" s="56" t="s">
        <v>33</v>
      </c>
      <c r="E73" s="268">
        <v>11</v>
      </c>
      <c r="F73" s="95"/>
      <c r="G73" s="267">
        <f>E73*F73</f>
        <v>0</v>
      </c>
      <c r="H73" s="41"/>
    </row>
    <row r="74" spans="1:8" s="263" customFormat="1" ht="15" customHeight="1" x14ac:dyDescent="0.3">
      <c r="A74" s="54"/>
      <c r="B74" s="54"/>
      <c r="C74" s="93"/>
      <c r="D74" s="56"/>
      <c r="E74" s="268"/>
      <c r="F74" s="95"/>
      <c r="G74" s="267"/>
      <c r="H74" s="41"/>
    </row>
    <row r="75" spans="1:8" s="263" customFormat="1" x14ac:dyDescent="0.3">
      <c r="A75" s="54"/>
      <c r="B75" s="54">
        <v>2</v>
      </c>
      <c r="C75" s="288" t="s">
        <v>228</v>
      </c>
      <c r="D75" s="56"/>
      <c r="E75" s="268"/>
      <c r="F75" s="95"/>
      <c r="G75" s="267"/>
      <c r="H75" s="41"/>
    </row>
    <row r="76" spans="1:8" s="263" customFormat="1" ht="45.75" customHeight="1" x14ac:dyDescent="0.3">
      <c r="A76" s="54"/>
      <c r="B76" s="54"/>
      <c r="C76" s="93" t="s">
        <v>234</v>
      </c>
      <c r="D76" s="56" t="s">
        <v>33</v>
      </c>
      <c r="E76" s="268">
        <v>7</v>
      </c>
      <c r="F76" s="95"/>
      <c r="G76" s="267">
        <f>E76*F76</f>
        <v>0</v>
      </c>
      <c r="H76" s="41"/>
    </row>
    <row r="77" spans="1:8" s="263" customFormat="1" ht="136.5" customHeight="1" x14ac:dyDescent="0.3">
      <c r="A77" s="54"/>
      <c r="B77" s="54"/>
      <c r="C77" s="288"/>
      <c r="D77" s="56"/>
      <c r="E77" s="268"/>
      <c r="F77" s="95"/>
      <c r="G77" s="267"/>
      <c r="H77" s="41"/>
    </row>
    <row r="78" spans="1:8" s="263" customFormat="1" x14ac:dyDescent="0.3">
      <c r="A78" s="54"/>
      <c r="B78" s="54"/>
      <c r="C78" s="288"/>
      <c r="D78" s="56"/>
      <c r="E78" s="268"/>
      <c r="F78" s="95"/>
      <c r="G78" s="267"/>
      <c r="H78" s="41"/>
    </row>
    <row r="79" spans="1:8" s="263" customFormat="1" x14ac:dyDescent="0.3">
      <c r="A79" s="54"/>
      <c r="B79" s="54">
        <v>3</v>
      </c>
      <c r="C79" s="288" t="s">
        <v>230</v>
      </c>
      <c r="D79" s="56"/>
      <c r="E79" s="268"/>
      <c r="F79" s="95"/>
      <c r="G79" s="267"/>
      <c r="H79" s="41"/>
    </row>
    <row r="80" spans="1:8" s="263" customFormat="1" ht="66" x14ac:dyDescent="0.3">
      <c r="A80" s="54"/>
      <c r="B80" s="54"/>
      <c r="C80" s="93" t="s">
        <v>231</v>
      </c>
      <c r="D80" s="56" t="s">
        <v>33</v>
      </c>
      <c r="E80" s="268">
        <v>90</v>
      </c>
      <c r="F80" s="95"/>
      <c r="G80" s="267">
        <f>E80*F80</f>
        <v>0</v>
      </c>
      <c r="H80" s="41"/>
    </row>
    <row r="81" spans="1:8" s="263" customFormat="1" ht="132.75" customHeight="1" x14ac:dyDescent="0.3">
      <c r="A81" s="54"/>
      <c r="B81" s="54"/>
      <c r="C81" s="288"/>
      <c r="D81" s="56"/>
      <c r="E81" s="268"/>
      <c r="F81" s="95"/>
      <c r="G81" s="267"/>
      <c r="H81" s="41"/>
    </row>
    <row r="82" spans="1:8" s="263" customFormat="1" x14ac:dyDescent="0.3">
      <c r="A82" s="54"/>
      <c r="B82" s="54"/>
      <c r="C82" s="288"/>
      <c r="D82" s="56"/>
      <c r="E82" s="268"/>
      <c r="F82" s="95"/>
      <c r="G82" s="267"/>
      <c r="H82" s="41"/>
    </row>
    <row r="83" spans="1:8" s="263" customFormat="1" x14ac:dyDescent="0.3">
      <c r="A83" s="54"/>
      <c r="B83" s="54"/>
      <c r="C83" s="289" t="s">
        <v>235</v>
      </c>
      <c r="D83" s="56"/>
      <c r="E83" s="268"/>
      <c r="F83" s="95"/>
      <c r="G83" s="267"/>
      <c r="H83" s="41"/>
    </row>
    <row r="84" spans="1:8" s="263" customFormat="1" x14ac:dyDescent="0.3">
      <c r="A84" s="54"/>
      <c r="B84" s="54"/>
      <c r="C84" s="288"/>
      <c r="D84" s="56"/>
      <c r="E84" s="268"/>
      <c r="F84" s="95"/>
      <c r="G84" s="267"/>
      <c r="H84" s="41"/>
    </row>
    <row r="85" spans="1:8" s="263" customFormat="1" x14ac:dyDescent="0.3">
      <c r="A85" s="54"/>
      <c r="B85" s="54">
        <v>4</v>
      </c>
      <c r="C85" s="288" t="s">
        <v>249</v>
      </c>
      <c r="D85" s="56"/>
      <c r="E85" s="268"/>
      <c r="F85" s="95"/>
      <c r="G85" s="267"/>
      <c r="H85" s="41"/>
    </row>
    <row r="86" spans="1:8" s="263" customFormat="1" ht="32.25" customHeight="1" x14ac:dyDescent="0.3">
      <c r="A86" s="54"/>
      <c r="B86" s="54"/>
      <c r="C86" s="93" t="s">
        <v>236</v>
      </c>
      <c r="D86" s="56" t="s">
        <v>33</v>
      </c>
      <c r="E86" s="268">
        <v>8</v>
      </c>
      <c r="F86" s="95"/>
      <c r="G86" s="267">
        <f>E86*F86</f>
        <v>0</v>
      </c>
      <c r="H86" s="41"/>
    </row>
    <row r="87" spans="1:8" s="263" customFormat="1" ht="108.75" customHeight="1" x14ac:dyDescent="0.3">
      <c r="A87" s="54"/>
      <c r="B87" s="54"/>
      <c r="C87" s="288"/>
      <c r="D87" s="56"/>
      <c r="E87" s="268"/>
      <c r="F87" s="95"/>
      <c r="G87" s="267"/>
      <c r="H87" s="41"/>
    </row>
    <row r="88" spans="1:8" s="263" customFormat="1" ht="27" x14ac:dyDescent="0.3">
      <c r="A88" s="54"/>
      <c r="B88" s="54"/>
      <c r="C88" s="288" t="s">
        <v>237</v>
      </c>
      <c r="D88" s="56" t="s">
        <v>33</v>
      </c>
      <c r="E88" s="268">
        <v>8</v>
      </c>
      <c r="F88" s="95"/>
      <c r="G88" s="267">
        <f>E88*F88</f>
        <v>0</v>
      </c>
      <c r="H88" s="41"/>
    </row>
    <row r="89" spans="1:8" s="263" customFormat="1" x14ac:dyDescent="0.3">
      <c r="A89" s="54"/>
      <c r="B89" s="54"/>
      <c r="C89" s="288"/>
      <c r="D89" s="56"/>
      <c r="E89" s="268"/>
      <c r="F89" s="95"/>
      <c r="G89" s="267"/>
      <c r="H89" s="41"/>
    </row>
    <row r="90" spans="1:8" s="263" customFormat="1" x14ac:dyDescent="0.3">
      <c r="A90" s="54"/>
      <c r="B90" s="54">
        <v>5</v>
      </c>
      <c r="C90" s="288" t="s">
        <v>230</v>
      </c>
      <c r="D90" s="56"/>
      <c r="E90" s="268"/>
      <c r="F90" s="95"/>
      <c r="G90" s="267"/>
      <c r="H90" s="41"/>
    </row>
    <row r="91" spans="1:8" s="263" customFormat="1" ht="75" customHeight="1" x14ac:dyDescent="0.3">
      <c r="A91" s="54"/>
      <c r="B91" s="54"/>
      <c r="C91" s="93" t="s">
        <v>231</v>
      </c>
      <c r="D91" s="56" t="s">
        <v>33</v>
      </c>
      <c r="E91" s="268">
        <v>32</v>
      </c>
      <c r="F91" s="95"/>
      <c r="G91" s="267">
        <f>E91*F91</f>
        <v>0</v>
      </c>
      <c r="H91" s="41"/>
    </row>
    <row r="92" spans="1:8" s="263" customFormat="1" ht="135" customHeight="1" x14ac:dyDescent="0.3">
      <c r="A92" s="54"/>
      <c r="B92" s="54"/>
      <c r="C92" s="288"/>
      <c r="D92" s="56"/>
      <c r="E92" s="268"/>
      <c r="F92" s="95"/>
      <c r="G92" s="267"/>
      <c r="H92" s="41"/>
    </row>
    <row r="93" spans="1:8" s="263" customFormat="1" ht="12.75" customHeight="1" x14ac:dyDescent="0.3">
      <c r="A93" s="54"/>
      <c r="B93" s="54"/>
      <c r="C93" s="288"/>
      <c r="D93" s="56"/>
      <c r="E93" s="268"/>
      <c r="F93" s="95"/>
      <c r="G93" s="267"/>
      <c r="H93" s="41"/>
    </row>
    <row r="94" spans="1:8" s="263" customFormat="1" ht="12.75" customHeight="1" x14ac:dyDescent="0.3">
      <c r="A94" s="54"/>
      <c r="B94" s="54"/>
      <c r="C94" s="289" t="s">
        <v>238</v>
      </c>
      <c r="D94" s="56"/>
      <c r="E94" s="268"/>
      <c r="F94" s="95"/>
      <c r="G94" s="267"/>
      <c r="H94" s="41"/>
    </row>
    <row r="95" spans="1:8" s="263" customFormat="1" ht="12.75" customHeight="1" x14ac:dyDescent="0.3">
      <c r="A95" s="54"/>
      <c r="B95" s="54"/>
      <c r="C95" s="288"/>
      <c r="D95" s="56"/>
      <c r="E95" s="268"/>
      <c r="F95" s="95"/>
      <c r="G95" s="267"/>
      <c r="H95" s="41"/>
    </row>
    <row r="96" spans="1:8" s="263" customFormat="1" x14ac:dyDescent="0.3">
      <c r="A96" s="54"/>
      <c r="B96" s="54">
        <v>6</v>
      </c>
      <c r="C96" s="288" t="s">
        <v>250</v>
      </c>
      <c r="D96" s="56"/>
      <c r="E96" s="268"/>
      <c r="F96" s="95"/>
      <c r="G96" s="267"/>
      <c r="H96" s="41"/>
    </row>
    <row r="97" spans="1:8" s="263" customFormat="1" ht="30.75" customHeight="1" x14ac:dyDescent="0.3">
      <c r="A97" s="54"/>
      <c r="B97" s="54"/>
      <c r="C97" s="93" t="s">
        <v>236</v>
      </c>
      <c r="D97" s="56" t="s">
        <v>33</v>
      </c>
      <c r="E97" s="268">
        <v>4</v>
      </c>
      <c r="F97" s="95"/>
      <c r="G97" s="267">
        <f>E97*F97</f>
        <v>0</v>
      </c>
      <c r="H97" s="41"/>
    </row>
    <row r="98" spans="1:8" s="263" customFormat="1" ht="106.5" customHeight="1" x14ac:dyDescent="0.3">
      <c r="A98" s="54"/>
      <c r="B98" s="54"/>
      <c r="C98" s="93"/>
      <c r="D98" s="56"/>
      <c r="E98" s="268"/>
      <c r="F98" s="95"/>
      <c r="G98" s="267"/>
      <c r="H98" s="41"/>
    </row>
    <row r="99" spans="1:8" s="263" customFormat="1" x14ac:dyDescent="0.3">
      <c r="A99" s="54"/>
      <c r="B99" s="54"/>
      <c r="C99" s="288"/>
      <c r="D99" s="56"/>
      <c r="E99" s="268"/>
      <c r="F99" s="95"/>
      <c r="G99" s="267"/>
      <c r="H99" s="41"/>
    </row>
    <row r="100" spans="1:8" s="263" customFormat="1" ht="27" x14ac:dyDescent="0.3">
      <c r="A100" s="54"/>
      <c r="B100" s="54"/>
      <c r="C100" s="288" t="s">
        <v>239</v>
      </c>
      <c r="D100" s="56" t="s">
        <v>33</v>
      </c>
      <c r="E100" s="268">
        <v>4</v>
      </c>
      <c r="F100" s="95"/>
      <c r="G100" s="267">
        <f>E100*F100</f>
        <v>0</v>
      </c>
      <c r="H100" s="41"/>
    </row>
    <row r="101" spans="1:8" s="263" customFormat="1" ht="14.25" customHeight="1" x14ac:dyDescent="0.3">
      <c r="A101" s="54"/>
      <c r="B101" s="54"/>
      <c r="C101" s="288"/>
      <c r="D101" s="56"/>
      <c r="E101" s="268"/>
      <c r="F101" s="95"/>
      <c r="G101" s="267"/>
      <c r="H101" s="41"/>
    </row>
    <row r="102" spans="1:8" s="263" customFormat="1" x14ac:dyDescent="0.3">
      <c r="A102" s="54"/>
      <c r="B102" s="54">
        <v>7</v>
      </c>
      <c r="C102" s="288" t="s">
        <v>230</v>
      </c>
      <c r="D102" s="56"/>
      <c r="E102" s="268"/>
      <c r="F102" s="95"/>
      <c r="G102" s="267"/>
      <c r="H102" s="41"/>
    </row>
    <row r="103" spans="1:8" s="263" customFormat="1" x14ac:dyDescent="0.3">
      <c r="A103" s="54"/>
      <c r="B103" s="54"/>
      <c r="C103" s="288" t="s">
        <v>240</v>
      </c>
      <c r="D103" s="56" t="s">
        <v>33</v>
      </c>
      <c r="E103" s="268">
        <v>14</v>
      </c>
      <c r="F103" s="95"/>
      <c r="G103" s="267">
        <f>E103*F103</f>
        <v>0</v>
      </c>
      <c r="H103" s="41"/>
    </row>
    <row r="104" spans="1:8" s="263" customFormat="1" ht="108.75" customHeight="1" x14ac:dyDescent="0.3">
      <c r="A104" s="54"/>
      <c r="B104" s="54"/>
      <c r="C104" s="288"/>
      <c r="D104" s="56"/>
      <c r="E104" s="268"/>
      <c r="F104" s="95"/>
      <c r="G104" s="267"/>
      <c r="H104" s="41"/>
    </row>
    <row r="105" spans="1:8" s="263" customFormat="1" x14ac:dyDescent="0.3">
      <c r="A105" s="54"/>
      <c r="B105" s="54"/>
      <c r="C105" s="288"/>
      <c r="D105" s="56"/>
      <c r="E105" s="268"/>
      <c r="F105" s="95"/>
      <c r="G105" s="267"/>
      <c r="H105" s="41"/>
    </row>
    <row r="106" spans="1:8" s="263" customFormat="1" x14ac:dyDescent="0.3">
      <c r="A106" s="54"/>
      <c r="B106" s="54">
        <v>8</v>
      </c>
      <c r="C106" s="288" t="s">
        <v>241</v>
      </c>
      <c r="D106" s="56"/>
      <c r="E106" s="268"/>
      <c r="F106" s="95"/>
      <c r="G106" s="267"/>
      <c r="H106" s="41"/>
    </row>
    <row r="107" spans="1:8" s="263" customFormat="1" x14ac:dyDescent="0.3">
      <c r="A107" s="54"/>
      <c r="B107" s="54"/>
      <c r="C107" s="288" t="s">
        <v>240</v>
      </c>
      <c r="D107" s="56" t="s">
        <v>33</v>
      </c>
      <c r="E107" s="268">
        <v>5</v>
      </c>
      <c r="F107" s="95"/>
      <c r="G107" s="267">
        <f>E107*F107</f>
        <v>0</v>
      </c>
      <c r="H107" s="41"/>
    </row>
    <row r="108" spans="1:8" s="263" customFormat="1" ht="126.75" customHeight="1" x14ac:dyDescent="0.3">
      <c r="A108" s="54"/>
      <c r="B108" s="54"/>
      <c r="C108" s="288"/>
      <c r="D108" s="56"/>
      <c r="E108" s="268"/>
      <c r="F108" s="95"/>
      <c r="G108" s="267"/>
      <c r="H108" s="41"/>
    </row>
    <row r="109" spans="1:8" s="263" customFormat="1" x14ac:dyDescent="0.3">
      <c r="A109" s="54"/>
      <c r="B109" s="54"/>
      <c r="C109" s="288"/>
      <c r="D109" s="56"/>
      <c r="E109" s="268"/>
      <c r="F109" s="95"/>
      <c r="G109" s="267"/>
      <c r="H109" s="41"/>
    </row>
    <row r="110" spans="1:8" s="263" customFormat="1" x14ac:dyDescent="0.3">
      <c r="A110" s="54"/>
      <c r="B110" s="54">
        <v>9</v>
      </c>
      <c r="C110" s="288" t="s">
        <v>242</v>
      </c>
      <c r="D110" s="56"/>
      <c r="E110" s="268"/>
      <c r="F110" s="95"/>
      <c r="G110" s="267"/>
      <c r="H110" s="41"/>
    </row>
    <row r="111" spans="1:8" s="263" customFormat="1" x14ac:dyDescent="0.3">
      <c r="A111" s="54"/>
      <c r="B111" s="54"/>
      <c r="C111" s="288" t="s">
        <v>243</v>
      </c>
      <c r="D111" s="56" t="s">
        <v>33</v>
      </c>
      <c r="E111" s="268">
        <v>3</v>
      </c>
      <c r="F111" s="95"/>
      <c r="G111" s="267">
        <f>E111*F111</f>
        <v>0</v>
      </c>
      <c r="H111" s="41"/>
    </row>
    <row r="112" spans="1:8" s="263" customFormat="1" x14ac:dyDescent="0.3">
      <c r="A112" s="54"/>
      <c r="B112" s="54"/>
      <c r="C112" s="288" t="s">
        <v>244</v>
      </c>
      <c r="D112" s="56"/>
      <c r="E112" s="268"/>
      <c r="F112" s="95"/>
      <c r="G112" s="267"/>
      <c r="H112" s="41"/>
    </row>
    <row r="113" spans="1:8" s="263" customFormat="1" x14ac:dyDescent="0.3">
      <c r="A113" s="54"/>
      <c r="B113" s="54"/>
      <c r="C113" s="288" t="s">
        <v>245</v>
      </c>
      <c r="D113" s="56"/>
      <c r="E113" s="268"/>
      <c r="F113" s="95"/>
      <c r="G113" s="267"/>
      <c r="H113" s="41"/>
    </row>
    <row r="114" spans="1:8" s="263" customFormat="1" x14ac:dyDescent="0.3">
      <c r="A114" s="54"/>
      <c r="B114" s="54"/>
      <c r="C114" s="288" t="s">
        <v>246</v>
      </c>
      <c r="D114" s="56"/>
      <c r="E114" s="268"/>
      <c r="F114" s="95"/>
      <c r="G114" s="267"/>
      <c r="H114" s="41"/>
    </row>
    <row r="115" spans="1:8" s="263" customFormat="1" ht="123" customHeight="1" x14ac:dyDescent="0.3">
      <c r="A115" s="54"/>
      <c r="B115" s="54"/>
      <c r="C115" s="288"/>
      <c r="D115" s="56"/>
      <c r="E115" s="268"/>
      <c r="F115" s="95"/>
      <c r="G115" s="267"/>
      <c r="H115" s="41"/>
    </row>
    <row r="116" spans="1:8" s="263" customFormat="1" x14ac:dyDescent="0.3">
      <c r="A116" s="54"/>
      <c r="B116" s="54"/>
      <c r="C116" s="288"/>
      <c r="D116" s="56"/>
      <c r="E116" s="268"/>
      <c r="F116" s="95"/>
      <c r="G116" s="267"/>
      <c r="H116" s="41"/>
    </row>
    <row r="117" spans="1:8" s="263" customFormat="1" x14ac:dyDescent="0.3">
      <c r="A117" s="54"/>
      <c r="B117" s="54"/>
      <c r="C117" s="288" t="s">
        <v>247</v>
      </c>
      <c r="D117" s="56"/>
      <c r="E117" s="268"/>
      <c r="F117" s="95"/>
      <c r="G117" s="267"/>
      <c r="H117" s="41"/>
    </row>
    <row r="118" spans="1:8" s="263" customFormat="1" x14ac:dyDescent="0.3">
      <c r="A118" s="54"/>
      <c r="B118" s="54"/>
      <c r="C118" s="288"/>
      <c r="D118" s="56"/>
      <c r="E118" s="268"/>
      <c r="F118" s="95"/>
      <c r="G118" s="267"/>
      <c r="H118" s="41"/>
    </row>
    <row r="119" spans="1:8" s="263" customFormat="1" ht="15" customHeight="1" x14ac:dyDescent="0.3">
      <c r="A119" s="54"/>
      <c r="B119" s="54">
        <v>10</v>
      </c>
      <c r="C119" s="93" t="s">
        <v>248</v>
      </c>
      <c r="D119" s="56"/>
      <c r="E119" s="268"/>
      <c r="F119" s="95"/>
      <c r="G119" s="267"/>
      <c r="H119" s="41"/>
    </row>
    <row r="120" spans="1:8" s="263" customFormat="1" ht="45.75" customHeight="1" x14ac:dyDescent="0.3">
      <c r="A120" s="54"/>
      <c r="B120" s="54"/>
      <c r="C120" s="93" t="s">
        <v>251</v>
      </c>
      <c r="D120" s="56" t="s">
        <v>33</v>
      </c>
      <c r="E120" s="268">
        <v>24</v>
      </c>
      <c r="F120" s="95"/>
      <c r="G120" s="267">
        <f>E120*F120</f>
        <v>0</v>
      </c>
      <c r="H120" s="41"/>
    </row>
    <row r="121" spans="1:8" s="263" customFormat="1" ht="122.25" customHeight="1" x14ac:dyDescent="0.3">
      <c r="A121" s="54"/>
      <c r="B121" s="54"/>
      <c r="C121" s="93"/>
      <c r="D121" s="56"/>
      <c r="E121" s="268"/>
      <c r="F121" s="95"/>
      <c r="G121" s="267"/>
      <c r="H121" s="41"/>
    </row>
    <row r="122" spans="1:8" s="263" customFormat="1" ht="33" customHeight="1" x14ac:dyDescent="0.3">
      <c r="A122" s="58"/>
      <c r="B122" s="54"/>
      <c r="C122" s="93" t="s">
        <v>252</v>
      </c>
      <c r="D122" s="56" t="s">
        <v>33</v>
      </c>
      <c r="E122" s="268">
        <v>12</v>
      </c>
      <c r="F122" s="95"/>
      <c r="G122" s="267">
        <f>E122*F122</f>
        <v>0</v>
      </c>
      <c r="H122" s="41"/>
    </row>
    <row r="123" spans="1:8" s="263" customFormat="1" x14ac:dyDescent="0.3">
      <c r="A123" s="58"/>
      <c r="B123" s="54"/>
      <c r="C123" s="290"/>
      <c r="D123" s="56"/>
      <c r="E123" s="268"/>
      <c r="F123" s="95"/>
      <c r="G123" s="267"/>
      <c r="H123" s="41"/>
    </row>
    <row r="124" spans="1:8" s="263" customFormat="1" ht="16.5" customHeight="1" x14ac:dyDescent="0.3">
      <c r="A124" s="54"/>
      <c r="B124" s="54">
        <v>11</v>
      </c>
      <c r="C124" s="97" t="s">
        <v>230</v>
      </c>
      <c r="D124" s="56"/>
      <c r="E124" s="268"/>
      <c r="F124" s="276"/>
      <c r="G124" s="267"/>
      <c r="H124" s="41"/>
    </row>
    <row r="125" spans="1:8" s="263" customFormat="1" ht="18" customHeight="1" x14ac:dyDescent="0.3">
      <c r="A125" s="54"/>
      <c r="B125" s="54"/>
      <c r="C125" s="291" t="s">
        <v>253</v>
      </c>
      <c r="D125" s="56" t="s">
        <v>33</v>
      </c>
      <c r="E125" s="268">
        <v>60</v>
      </c>
      <c r="F125" s="95"/>
      <c r="G125" s="267">
        <f>E125*F125</f>
        <v>0</v>
      </c>
      <c r="H125" s="41"/>
    </row>
    <row r="126" spans="1:8" s="263" customFormat="1" ht="97.5" customHeight="1" x14ac:dyDescent="0.3">
      <c r="A126" s="54"/>
      <c r="B126" s="54"/>
      <c r="C126" s="97"/>
      <c r="D126" s="56"/>
      <c r="E126" s="268"/>
      <c r="F126" s="95"/>
      <c r="G126" s="267"/>
      <c r="H126" s="41"/>
    </row>
    <row r="127" spans="1:8" s="263" customFormat="1" x14ac:dyDescent="0.3">
      <c r="A127" s="54"/>
      <c r="B127" s="291"/>
      <c r="C127" s="97"/>
      <c r="D127" s="56"/>
      <c r="E127" s="268"/>
      <c r="F127" s="95"/>
      <c r="G127" s="267"/>
      <c r="H127" s="41"/>
    </row>
    <row r="128" spans="1:8" s="263" customFormat="1" x14ac:dyDescent="0.3">
      <c r="A128" s="54"/>
      <c r="B128" s="291"/>
      <c r="C128" s="67" t="s">
        <v>254</v>
      </c>
      <c r="D128" s="56"/>
      <c r="E128" s="268"/>
      <c r="F128" s="95"/>
      <c r="G128" s="292"/>
      <c r="H128" s="41"/>
    </row>
    <row r="129" spans="1:8" s="263" customFormat="1" x14ac:dyDescent="0.3">
      <c r="A129" s="54"/>
      <c r="B129" s="291"/>
      <c r="C129" s="55"/>
      <c r="D129" s="56"/>
      <c r="E129" s="268"/>
      <c r="F129" s="95"/>
      <c r="G129" s="267"/>
      <c r="H129" s="41"/>
    </row>
    <row r="130" spans="1:8" s="263" customFormat="1" x14ac:dyDescent="0.3">
      <c r="A130" s="54"/>
      <c r="B130" s="291">
        <v>12</v>
      </c>
      <c r="C130" s="70" t="s">
        <v>249</v>
      </c>
      <c r="D130" s="56"/>
      <c r="E130" s="268"/>
      <c r="F130" s="95"/>
      <c r="G130" s="267"/>
      <c r="H130" s="41"/>
    </row>
    <row r="131" spans="1:8" s="263" customFormat="1" ht="28.5" customHeight="1" x14ac:dyDescent="0.3">
      <c r="A131" s="54"/>
      <c r="B131" s="291"/>
      <c r="C131" s="70" t="s">
        <v>236</v>
      </c>
      <c r="D131" s="56" t="s">
        <v>33</v>
      </c>
      <c r="E131" s="268">
        <v>10</v>
      </c>
      <c r="F131" s="95"/>
      <c r="G131" s="267">
        <f>E131*F131</f>
        <v>0</v>
      </c>
      <c r="H131" s="41"/>
    </row>
    <row r="132" spans="1:8" s="263" customFormat="1" ht="97.5" customHeight="1" x14ac:dyDescent="0.3">
      <c r="A132" s="54"/>
      <c r="B132" s="291"/>
      <c r="C132" s="70"/>
      <c r="D132" s="56"/>
      <c r="E132" s="268"/>
      <c r="F132" s="95"/>
      <c r="G132" s="267"/>
      <c r="H132" s="41"/>
    </row>
    <row r="133" spans="1:8" s="293" customFormat="1" ht="26.4" x14ac:dyDescent="0.3">
      <c r="A133" s="68"/>
      <c r="B133" s="66"/>
      <c r="C133" s="70" t="s">
        <v>237</v>
      </c>
      <c r="D133" s="264" t="s">
        <v>33</v>
      </c>
      <c r="E133" s="265">
        <v>10</v>
      </c>
      <c r="F133" s="266"/>
      <c r="G133" s="267">
        <f>E133*F133</f>
        <v>0</v>
      </c>
      <c r="H133" s="41"/>
    </row>
    <row r="134" spans="1:8" s="293" customFormat="1" x14ac:dyDescent="0.3">
      <c r="A134" s="68"/>
      <c r="B134" s="66"/>
      <c r="D134" s="294"/>
      <c r="E134" s="295"/>
      <c r="F134" s="296"/>
      <c r="G134" s="277"/>
      <c r="H134" s="41"/>
    </row>
    <row r="135" spans="1:8" s="293" customFormat="1" x14ac:dyDescent="0.3">
      <c r="A135" s="68"/>
      <c r="B135" s="54">
        <v>13</v>
      </c>
      <c r="C135" s="109" t="s">
        <v>230</v>
      </c>
      <c r="D135" s="294"/>
      <c r="E135" s="295"/>
      <c r="F135" s="296"/>
      <c r="G135" s="277"/>
      <c r="H135" s="41"/>
    </row>
    <row r="136" spans="1:8" s="293" customFormat="1" x14ac:dyDescent="0.3">
      <c r="A136" s="68"/>
      <c r="B136" s="54"/>
      <c r="C136" s="109" t="s">
        <v>240</v>
      </c>
      <c r="D136" s="264" t="s">
        <v>33</v>
      </c>
      <c r="E136" s="265">
        <v>40</v>
      </c>
      <c r="F136" s="266"/>
      <c r="G136" s="267">
        <f>E136*F136</f>
        <v>0</v>
      </c>
      <c r="H136" s="41"/>
    </row>
    <row r="137" spans="1:8" s="293" customFormat="1" ht="115.5" customHeight="1" x14ac:dyDescent="0.3">
      <c r="A137" s="68"/>
      <c r="B137" s="66"/>
      <c r="D137" s="294"/>
      <c r="E137" s="295"/>
      <c r="F137" s="296"/>
      <c r="G137" s="277"/>
      <c r="H137" s="41"/>
    </row>
    <row r="138" spans="1:8" s="293" customFormat="1" x14ac:dyDescent="0.3">
      <c r="A138" s="68"/>
      <c r="B138" s="54"/>
      <c r="D138" s="264"/>
      <c r="E138" s="265"/>
      <c r="F138" s="266"/>
      <c r="G138" s="267"/>
      <c r="H138" s="41"/>
    </row>
    <row r="139" spans="1:8" s="293" customFormat="1" ht="13.5" customHeight="1" x14ac:dyDescent="0.3">
      <c r="A139" s="68"/>
      <c r="B139" s="54">
        <v>14</v>
      </c>
      <c r="C139" s="109" t="s">
        <v>242</v>
      </c>
      <c r="D139" s="264"/>
      <c r="E139" s="265"/>
      <c r="F139" s="266"/>
      <c r="G139" s="267"/>
      <c r="H139" s="41"/>
    </row>
    <row r="140" spans="1:8" s="293" customFormat="1" x14ac:dyDescent="0.3">
      <c r="A140" s="68"/>
      <c r="B140" s="54"/>
      <c r="C140" s="288" t="s">
        <v>243</v>
      </c>
      <c r="D140" s="264" t="s">
        <v>33</v>
      </c>
      <c r="E140" s="265">
        <v>5</v>
      </c>
      <c r="F140" s="266"/>
      <c r="G140" s="267">
        <f>E140*F140</f>
        <v>0</v>
      </c>
      <c r="H140" s="41"/>
    </row>
    <row r="141" spans="1:8" s="293" customFormat="1" ht="15.75" customHeight="1" x14ac:dyDescent="0.3">
      <c r="A141" s="68"/>
      <c r="B141" s="54"/>
      <c r="C141" s="288" t="s">
        <v>244</v>
      </c>
      <c r="D141" s="264"/>
      <c r="E141" s="268"/>
      <c r="F141" s="95"/>
      <c r="G141" s="267"/>
      <c r="H141" s="41"/>
    </row>
    <row r="142" spans="1:8" s="293" customFormat="1" x14ac:dyDescent="0.3">
      <c r="A142" s="68"/>
      <c r="B142" s="54"/>
      <c r="C142" s="288" t="s">
        <v>245</v>
      </c>
      <c r="D142" s="264"/>
      <c r="E142" s="265"/>
      <c r="F142" s="266"/>
      <c r="G142" s="267"/>
      <c r="H142" s="41"/>
    </row>
    <row r="143" spans="1:8" s="293" customFormat="1" ht="12.75" customHeight="1" x14ac:dyDescent="0.3">
      <c r="A143" s="68"/>
      <c r="B143" s="54"/>
      <c r="C143" s="288" t="s">
        <v>246</v>
      </c>
      <c r="D143" s="264"/>
      <c r="E143" s="268"/>
      <c r="F143" s="95"/>
      <c r="G143" s="267"/>
      <c r="H143" s="41"/>
    </row>
    <row r="144" spans="1:8" s="293" customFormat="1" ht="117" customHeight="1" x14ac:dyDescent="0.3">
      <c r="A144" s="68"/>
      <c r="B144" s="54"/>
      <c r="C144" s="97"/>
      <c r="D144" s="264"/>
      <c r="E144" s="265"/>
      <c r="F144" s="266"/>
      <c r="G144" s="267"/>
      <c r="H144" s="41"/>
    </row>
    <row r="145" spans="1:8" s="293" customFormat="1" x14ac:dyDescent="0.3">
      <c r="A145" s="68"/>
      <c r="B145" s="54"/>
      <c r="C145" s="109"/>
      <c r="D145" s="264"/>
      <c r="E145" s="265"/>
      <c r="F145" s="266"/>
      <c r="G145" s="267"/>
      <c r="H145" s="41"/>
    </row>
    <row r="146" spans="1:8" s="293" customFormat="1" x14ac:dyDescent="0.3">
      <c r="A146" s="68"/>
      <c r="B146" s="54">
        <v>15</v>
      </c>
      <c r="C146" s="297" t="s">
        <v>255</v>
      </c>
      <c r="D146" s="264"/>
      <c r="E146" s="265"/>
      <c r="F146" s="266"/>
      <c r="G146" s="267"/>
      <c r="H146" s="41"/>
    </row>
    <row r="147" spans="1:8" s="293" customFormat="1" ht="27" x14ac:dyDescent="0.3">
      <c r="A147" s="68"/>
      <c r="B147" s="54"/>
      <c r="C147" s="297" t="s">
        <v>256</v>
      </c>
      <c r="D147" s="264" t="s">
        <v>33</v>
      </c>
      <c r="E147" s="265">
        <v>14</v>
      </c>
      <c r="F147" s="266"/>
      <c r="G147" s="267">
        <f>E147*F147</f>
        <v>0</v>
      </c>
      <c r="H147" s="41"/>
    </row>
    <row r="148" spans="1:8" s="293" customFormat="1" x14ac:dyDescent="0.3">
      <c r="A148" s="68"/>
      <c r="B148" s="54"/>
      <c r="C148" s="297" t="s">
        <v>258</v>
      </c>
      <c r="D148" s="264"/>
      <c r="E148" s="265"/>
      <c r="F148" s="266"/>
      <c r="G148" s="267"/>
      <c r="H148" s="41"/>
    </row>
    <row r="149" spans="1:8" s="293" customFormat="1" ht="115.5" customHeight="1" x14ac:dyDescent="0.3">
      <c r="A149" s="68"/>
      <c r="B149" s="54"/>
      <c r="C149" s="297"/>
      <c r="D149" s="264"/>
      <c r="E149" s="265"/>
      <c r="F149" s="266"/>
      <c r="G149" s="267"/>
      <c r="H149" s="47"/>
    </row>
    <row r="150" spans="1:8" s="293" customFormat="1" x14ac:dyDescent="0.3">
      <c r="A150" s="68"/>
      <c r="B150" s="54"/>
      <c r="C150" s="297"/>
      <c r="D150" s="264"/>
      <c r="E150" s="265"/>
      <c r="F150" s="266"/>
      <c r="G150" s="267"/>
      <c r="H150" s="41"/>
    </row>
    <row r="151" spans="1:8" s="293" customFormat="1" x14ac:dyDescent="0.3">
      <c r="A151" s="68"/>
      <c r="B151" s="54">
        <v>16</v>
      </c>
      <c r="C151" s="297" t="s">
        <v>257</v>
      </c>
      <c r="D151" s="264"/>
      <c r="E151" s="265"/>
      <c r="F151" s="266"/>
      <c r="G151" s="267"/>
      <c r="H151" s="41"/>
    </row>
    <row r="152" spans="1:8" s="293" customFormat="1" ht="27" x14ac:dyDescent="0.3">
      <c r="A152" s="68"/>
      <c r="B152" s="54"/>
      <c r="C152" s="297" t="s">
        <v>259</v>
      </c>
      <c r="D152" s="264" t="s">
        <v>33</v>
      </c>
      <c r="E152" s="265">
        <v>4</v>
      </c>
      <c r="F152" s="266"/>
      <c r="G152" s="267">
        <f>E152*F152</f>
        <v>0</v>
      </c>
      <c r="H152" s="41"/>
    </row>
    <row r="153" spans="1:8" s="293" customFormat="1" x14ac:dyDescent="0.3">
      <c r="A153" s="68"/>
      <c r="B153" s="54"/>
      <c r="C153" s="297" t="s">
        <v>260</v>
      </c>
      <c r="D153" s="264"/>
      <c r="E153" s="265"/>
      <c r="F153" s="266"/>
      <c r="G153" s="267"/>
      <c r="H153" s="41"/>
    </row>
    <row r="154" spans="1:8" s="293" customFormat="1" ht="152.25" customHeight="1" x14ac:dyDescent="0.3">
      <c r="A154" s="68"/>
      <c r="B154" s="54"/>
      <c r="C154" s="297"/>
      <c r="D154" s="264"/>
      <c r="E154" s="265"/>
      <c r="F154" s="266"/>
      <c r="G154" s="267"/>
      <c r="H154" s="41"/>
    </row>
    <row r="155" spans="1:8" s="293" customFormat="1" x14ac:dyDescent="0.3">
      <c r="A155" s="68"/>
      <c r="B155" s="54"/>
      <c r="C155" s="297"/>
      <c r="D155" s="264"/>
      <c r="E155" s="265"/>
      <c r="F155" s="266"/>
      <c r="G155" s="267"/>
      <c r="H155" s="41"/>
    </row>
    <row r="156" spans="1:8" s="293" customFormat="1" x14ac:dyDescent="0.3">
      <c r="A156" s="68"/>
      <c r="B156" s="63">
        <v>17</v>
      </c>
      <c r="C156" s="670" t="s">
        <v>261</v>
      </c>
      <c r="D156" s="298" t="s">
        <v>33</v>
      </c>
      <c r="E156" s="299">
        <v>1</v>
      </c>
      <c r="F156" s="300"/>
      <c r="G156" s="257">
        <f>E156*F156</f>
        <v>0</v>
      </c>
      <c r="H156" s="41"/>
    </row>
    <row r="157" spans="1:8" s="293" customFormat="1" ht="27" x14ac:dyDescent="0.3">
      <c r="A157" s="68"/>
      <c r="B157" s="63"/>
      <c r="C157" s="301" t="s">
        <v>1638</v>
      </c>
      <c r="D157" s="298"/>
      <c r="E157" s="299"/>
      <c r="F157" s="300"/>
      <c r="G157" s="257"/>
      <c r="H157" s="41"/>
    </row>
    <row r="158" spans="1:8" s="293" customFormat="1" ht="87.75" customHeight="1" x14ac:dyDescent="0.3">
      <c r="A158" s="68"/>
      <c r="B158" s="63"/>
      <c r="C158" s="301"/>
      <c r="D158" s="298"/>
      <c r="E158" s="299"/>
      <c r="F158" s="300"/>
      <c r="G158" s="257"/>
      <c r="H158" s="41"/>
    </row>
    <row r="159" spans="1:8" s="293" customFormat="1" x14ac:dyDescent="0.3">
      <c r="A159" s="68"/>
      <c r="B159" s="63"/>
      <c r="C159" s="301"/>
      <c r="D159" s="298"/>
      <c r="E159" s="299"/>
      <c r="F159" s="300"/>
      <c r="G159" s="257"/>
      <c r="H159" s="41"/>
    </row>
    <row r="160" spans="1:8" s="293" customFormat="1" x14ac:dyDescent="0.3">
      <c r="A160" s="68"/>
      <c r="B160" s="63">
        <v>18</v>
      </c>
      <c r="C160" s="301" t="s">
        <v>262</v>
      </c>
      <c r="D160" s="298"/>
      <c r="E160" s="299"/>
      <c r="F160" s="300"/>
      <c r="G160" s="257"/>
      <c r="H160" s="41"/>
    </row>
    <row r="161" spans="1:8" s="293" customFormat="1" ht="27" x14ac:dyDescent="0.3">
      <c r="A161" s="68"/>
      <c r="B161" s="63"/>
      <c r="C161" s="301" t="s">
        <v>263</v>
      </c>
      <c r="D161" s="298" t="s">
        <v>33</v>
      </c>
      <c r="E161" s="299">
        <v>1</v>
      </c>
      <c r="F161" s="300"/>
      <c r="G161" s="257">
        <f>E161*F161</f>
        <v>0</v>
      </c>
      <c r="H161" s="41"/>
    </row>
    <row r="162" spans="1:8" s="293" customFormat="1" ht="109.5" customHeight="1" x14ac:dyDescent="0.3">
      <c r="A162" s="68"/>
      <c r="B162" s="302"/>
      <c r="C162" s="301"/>
      <c r="D162" s="303"/>
      <c r="E162" s="304"/>
      <c r="F162" s="305"/>
      <c r="G162" s="306"/>
      <c r="H162" s="41"/>
    </row>
    <row r="163" spans="1:8" s="293" customFormat="1" x14ac:dyDescent="0.3">
      <c r="A163" s="68"/>
      <c r="B163" s="302"/>
      <c r="C163" s="307"/>
      <c r="D163" s="303"/>
      <c r="E163" s="304"/>
      <c r="F163" s="305"/>
      <c r="G163" s="306"/>
      <c r="H163" s="41"/>
    </row>
    <row r="164" spans="1:8" s="293" customFormat="1" x14ac:dyDescent="0.3">
      <c r="A164" s="68"/>
      <c r="B164" s="54">
        <v>19</v>
      </c>
      <c r="C164" s="297" t="s">
        <v>264</v>
      </c>
      <c r="D164" s="264" t="s">
        <v>33</v>
      </c>
      <c r="E164" s="299">
        <v>1</v>
      </c>
      <c r="F164" s="300"/>
      <c r="G164" s="267">
        <f>E164*F164</f>
        <v>0</v>
      </c>
      <c r="H164" s="41"/>
    </row>
    <row r="165" spans="1:8" s="293" customFormat="1" x14ac:dyDescent="0.3">
      <c r="A165" s="68"/>
      <c r="B165" s="54"/>
      <c r="C165" s="297"/>
      <c r="D165" s="264"/>
      <c r="E165" s="299"/>
      <c r="F165" s="300"/>
      <c r="G165" s="267"/>
      <c r="H165" s="41"/>
    </row>
    <row r="166" spans="1:8" s="293" customFormat="1" ht="27" x14ac:dyDescent="0.3">
      <c r="A166" s="68"/>
      <c r="B166" s="54">
        <v>20</v>
      </c>
      <c r="C166" s="297" t="s">
        <v>1639</v>
      </c>
      <c r="D166" s="264" t="s">
        <v>33</v>
      </c>
      <c r="E166" s="299">
        <v>2</v>
      </c>
      <c r="F166" s="300"/>
      <c r="G166" s="267">
        <f>E166*F166</f>
        <v>0</v>
      </c>
      <c r="H166" s="41"/>
    </row>
    <row r="167" spans="1:8" s="293" customFormat="1" x14ac:dyDescent="0.3">
      <c r="A167" s="68"/>
      <c r="B167" s="54"/>
      <c r="C167" s="308"/>
      <c r="D167" s="309"/>
      <c r="E167" s="310"/>
      <c r="F167" s="311"/>
      <c r="G167" s="312"/>
      <c r="H167" s="41"/>
    </row>
    <row r="168" spans="1:8" s="293" customFormat="1" x14ac:dyDescent="0.3">
      <c r="A168" s="68"/>
      <c r="B168" s="54"/>
      <c r="C168" s="67" t="s">
        <v>266</v>
      </c>
      <c r="D168" s="294"/>
      <c r="E168" s="304"/>
      <c r="F168" s="305" t="s">
        <v>39</v>
      </c>
      <c r="G168" s="277">
        <f>SUM(G71:G166)</f>
        <v>0</v>
      </c>
      <c r="H168" s="41"/>
    </row>
    <row r="169" spans="1:8" s="293" customFormat="1" x14ac:dyDescent="0.3">
      <c r="A169" s="68"/>
      <c r="B169" s="54"/>
      <c r="C169" s="297"/>
      <c r="D169" s="294"/>
      <c r="E169" s="304"/>
      <c r="F169" s="305"/>
      <c r="G169" s="277"/>
      <c r="H169" s="41"/>
    </row>
    <row r="170" spans="1:8" s="293" customFormat="1" x14ac:dyDescent="0.3">
      <c r="A170" s="68"/>
      <c r="B170" s="66"/>
      <c r="C170" s="313" t="s">
        <v>25</v>
      </c>
      <c r="D170" s="294"/>
      <c r="E170" s="304"/>
      <c r="F170" s="305"/>
      <c r="G170" s="277"/>
      <c r="H170" s="41"/>
    </row>
    <row r="171" spans="1:8" s="290" customFormat="1" x14ac:dyDescent="0.3">
      <c r="A171" s="314"/>
      <c r="B171" s="58"/>
      <c r="C171" s="313"/>
      <c r="D171" s="315"/>
      <c r="E171" s="316"/>
      <c r="F171" s="317"/>
      <c r="G171" s="318"/>
      <c r="H171" s="41"/>
    </row>
    <row r="172" spans="1:8" s="293" customFormat="1" x14ac:dyDescent="0.3">
      <c r="A172" s="314" t="s">
        <v>220</v>
      </c>
      <c r="B172" s="54"/>
      <c r="C172" s="319" t="s">
        <v>219</v>
      </c>
      <c r="D172" s="264"/>
      <c r="E172" s="299"/>
      <c r="F172" s="300"/>
      <c r="G172" s="267"/>
      <c r="H172" s="41"/>
    </row>
    <row r="173" spans="1:8" s="293" customFormat="1" x14ac:dyDescent="0.3">
      <c r="A173" s="56"/>
      <c r="B173" s="54"/>
      <c r="C173" s="297"/>
      <c r="D173" s="264"/>
      <c r="E173" s="299"/>
      <c r="F173" s="300"/>
      <c r="G173" s="267"/>
      <c r="H173" s="41"/>
    </row>
    <row r="174" spans="1:8" s="293" customFormat="1" x14ac:dyDescent="0.3">
      <c r="A174" s="56"/>
      <c r="B174" s="54"/>
      <c r="C174" s="297" t="str">
        <f>C7</f>
        <v>TIP 1 - OPREMA</v>
      </c>
      <c r="D174" s="264"/>
      <c r="E174" s="299"/>
      <c r="F174" s="300"/>
      <c r="G174" s="267">
        <f>G17</f>
        <v>0</v>
      </c>
      <c r="H174" s="41"/>
    </row>
    <row r="175" spans="1:8" s="293" customFormat="1" x14ac:dyDescent="0.3">
      <c r="A175" s="56"/>
      <c r="B175" s="54"/>
      <c r="C175" s="297"/>
      <c r="D175" s="264"/>
      <c r="E175" s="299"/>
      <c r="F175" s="300"/>
      <c r="G175" s="267"/>
      <c r="H175" s="41"/>
    </row>
    <row r="176" spans="1:8" s="293" customFormat="1" x14ac:dyDescent="0.3">
      <c r="A176" s="56"/>
      <c r="B176" s="54"/>
      <c r="C176" s="297" t="str">
        <f>C20</f>
        <v>TIP 2 - NAMJEŠTAJ PO MJERI</v>
      </c>
      <c r="D176" s="264"/>
      <c r="E176" s="299"/>
      <c r="F176" s="300"/>
      <c r="G176" s="267">
        <f>G64</f>
        <v>0</v>
      </c>
      <c r="H176" s="41"/>
    </row>
    <row r="177" spans="1:8" s="293" customFormat="1" x14ac:dyDescent="0.3">
      <c r="A177" s="56"/>
      <c r="B177" s="54"/>
      <c r="C177" s="297"/>
      <c r="D177" s="264"/>
      <c r="E177" s="299"/>
      <c r="F177" s="300"/>
      <c r="G177" s="267"/>
      <c r="H177" s="41"/>
    </row>
    <row r="178" spans="1:8" s="293" customFormat="1" x14ac:dyDescent="0.3">
      <c r="A178" s="56"/>
      <c r="B178" s="54"/>
      <c r="C178" s="297" t="str">
        <f>C66</f>
        <v>TIP 3 - GOTOVI NAMJEŠTAJ</v>
      </c>
      <c r="D178" s="264"/>
      <c r="E178" s="299"/>
      <c r="F178" s="300"/>
      <c r="G178" s="267">
        <f>G168</f>
        <v>0</v>
      </c>
      <c r="H178" s="41"/>
    </row>
    <row r="179" spans="1:8" s="293" customFormat="1" ht="14.4" thickBot="1" x14ac:dyDescent="0.35">
      <c r="A179" s="56"/>
      <c r="B179" s="54"/>
      <c r="C179" s="320"/>
      <c r="D179" s="321"/>
      <c r="E179" s="322"/>
      <c r="F179" s="323"/>
      <c r="G179" s="324"/>
      <c r="H179" s="47"/>
    </row>
    <row r="180" spans="1:8" s="109" customFormat="1" ht="14.4" thickTop="1" x14ac:dyDescent="0.3">
      <c r="A180" s="56"/>
      <c r="B180" s="54"/>
      <c r="C180" s="325" t="s">
        <v>130</v>
      </c>
      <c r="D180" s="326"/>
      <c r="E180" s="316"/>
      <c r="F180" s="317"/>
      <c r="G180" s="327">
        <f>SUM(G173:G178)</f>
        <v>0</v>
      </c>
      <c r="H180" s="41"/>
    </row>
    <row r="181" spans="1:8" s="263" customFormat="1" x14ac:dyDescent="0.3">
      <c r="A181" s="328"/>
      <c r="B181" s="207"/>
      <c r="C181" s="329"/>
      <c r="D181" s="330"/>
      <c r="E181" s="331"/>
      <c r="F181" s="332"/>
      <c r="G181" s="333"/>
      <c r="H181" s="41"/>
    </row>
    <row r="182" spans="1:8" x14ac:dyDescent="0.3">
      <c r="H182" s="41"/>
    </row>
    <row r="183" spans="1:8" x14ac:dyDescent="0.3">
      <c r="H183" s="41"/>
    </row>
    <row r="184" spans="1:8" x14ac:dyDescent="0.3">
      <c r="H184" s="41"/>
    </row>
    <row r="185" spans="1:8" x14ac:dyDescent="0.3">
      <c r="H185" s="41"/>
    </row>
    <row r="186" spans="1:8" x14ac:dyDescent="0.3">
      <c r="H186" s="41"/>
    </row>
    <row r="187" spans="1:8" x14ac:dyDescent="0.3">
      <c r="H187" s="41"/>
    </row>
    <row r="188" spans="1:8" x14ac:dyDescent="0.3">
      <c r="H188" s="41"/>
    </row>
    <row r="189" spans="1:8" x14ac:dyDescent="0.3">
      <c r="H189" s="41"/>
    </row>
    <row r="190" spans="1:8" x14ac:dyDescent="0.3">
      <c r="H190" s="41"/>
    </row>
    <row r="191" spans="1:8" x14ac:dyDescent="0.3">
      <c r="H191" s="41"/>
    </row>
    <row r="192" spans="1:8" x14ac:dyDescent="0.3">
      <c r="H192" s="41"/>
    </row>
    <row r="193" spans="8:8" x14ac:dyDescent="0.3">
      <c r="H193" s="41"/>
    </row>
    <row r="194" spans="8:8" x14ac:dyDescent="0.3">
      <c r="H194" s="41"/>
    </row>
    <row r="195" spans="8:8" x14ac:dyDescent="0.3">
      <c r="H195" s="41"/>
    </row>
    <row r="196" spans="8:8" x14ac:dyDescent="0.3">
      <c r="H196" s="41"/>
    </row>
    <row r="197" spans="8:8" x14ac:dyDescent="0.3">
      <c r="H197" s="41"/>
    </row>
    <row r="198" spans="8:8" x14ac:dyDescent="0.3">
      <c r="H198" s="41"/>
    </row>
    <row r="199" spans="8:8" x14ac:dyDescent="0.3">
      <c r="H199" s="41"/>
    </row>
    <row r="200" spans="8:8" x14ac:dyDescent="0.3">
      <c r="H200" s="41"/>
    </row>
    <row r="201" spans="8:8" x14ac:dyDescent="0.3">
      <c r="H201" s="41"/>
    </row>
    <row r="202" spans="8:8" x14ac:dyDescent="0.3">
      <c r="H202" s="41"/>
    </row>
    <row r="203" spans="8:8" x14ac:dyDescent="0.3">
      <c r="H203" s="41"/>
    </row>
    <row r="204" spans="8:8" x14ac:dyDescent="0.3">
      <c r="H204" s="41"/>
    </row>
    <row r="205" spans="8:8" x14ac:dyDescent="0.3">
      <c r="H205" s="41"/>
    </row>
    <row r="206" spans="8:8" x14ac:dyDescent="0.3">
      <c r="H206" s="41"/>
    </row>
    <row r="207" spans="8:8" x14ac:dyDescent="0.3">
      <c r="H207" s="41"/>
    </row>
    <row r="208" spans="8:8" x14ac:dyDescent="0.3">
      <c r="H208" s="41"/>
    </row>
    <row r="209" spans="8:8" x14ac:dyDescent="0.3">
      <c r="H209" s="41"/>
    </row>
    <row r="210" spans="8:8" x14ac:dyDescent="0.3">
      <c r="H210" s="41"/>
    </row>
    <row r="211" spans="8:8" x14ac:dyDescent="0.3">
      <c r="H211" s="41"/>
    </row>
    <row r="212" spans="8:8" x14ac:dyDescent="0.3">
      <c r="H212" s="41"/>
    </row>
    <row r="213" spans="8:8" x14ac:dyDescent="0.3">
      <c r="H213" s="41"/>
    </row>
    <row r="214" spans="8:8" x14ac:dyDescent="0.3">
      <c r="H214" s="41"/>
    </row>
    <row r="215" spans="8:8" x14ac:dyDescent="0.3">
      <c r="H215" s="41"/>
    </row>
    <row r="216" spans="8:8" x14ac:dyDescent="0.3">
      <c r="H216" s="41"/>
    </row>
    <row r="217" spans="8:8" x14ac:dyDescent="0.3">
      <c r="H217" s="41"/>
    </row>
    <row r="218" spans="8:8" x14ac:dyDescent="0.3">
      <c r="H218" s="41"/>
    </row>
    <row r="219" spans="8:8" x14ac:dyDescent="0.3">
      <c r="H219" s="212"/>
    </row>
    <row r="220" spans="8:8" x14ac:dyDescent="0.3">
      <c r="H220" s="212"/>
    </row>
    <row r="221" spans="8:8" x14ac:dyDescent="0.3">
      <c r="H221" s="212"/>
    </row>
    <row r="222" spans="8:8" x14ac:dyDescent="0.3">
      <c r="H222" s="212"/>
    </row>
    <row r="223" spans="8:8" x14ac:dyDescent="0.3">
      <c r="H223" s="212"/>
    </row>
    <row r="224" spans="8:8" x14ac:dyDescent="0.3">
      <c r="H224" s="212"/>
    </row>
    <row r="225" spans="8:8" x14ac:dyDescent="0.3">
      <c r="H225" s="41"/>
    </row>
    <row r="226" spans="8:8" x14ac:dyDescent="0.3">
      <c r="H226" s="41"/>
    </row>
    <row r="227" spans="8:8" x14ac:dyDescent="0.3">
      <c r="H227" s="41"/>
    </row>
    <row r="228" spans="8:8" x14ac:dyDescent="0.3">
      <c r="H228" s="41"/>
    </row>
    <row r="229" spans="8:8" x14ac:dyDescent="0.3">
      <c r="H229" s="41"/>
    </row>
    <row r="230" spans="8:8" x14ac:dyDescent="0.3">
      <c r="H230" s="41"/>
    </row>
    <row r="231" spans="8:8" x14ac:dyDescent="0.3">
      <c r="H231" s="41"/>
    </row>
    <row r="232" spans="8:8" x14ac:dyDescent="0.3">
      <c r="H232" s="41"/>
    </row>
    <row r="233" spans="8:8" x14ac:dyDescent="0.3">
      <c r="H233" s="41"/>
    </row>
    <row r="234" spans="8:8" x14ac:dyDescent="0.3">
      <c r="H234" s="41"/>
    </row>
    <row r="235" spans="8:8" x14ac:dyDescent="0.3">
      <c r="H235" s="41"/>
    </row>
    <row r="236" spans="8:8" x14ac:dyDescent="0.3">
      <c r="H236" s="41"/>
    </row>
    <row r="237" spans="8:8" x14ac:dyDescent="0.3">
      <c r="H237" s="41"/>
    </row>
    <row r="238" spans="8:8" x14ac:dyDescent="0.3">
      <c r="H238" s="47"/>
    </row>
    <row r="239" spans="8:8" x14ac:dyDescent="0.3">
      <c r="H239" s="41"/>
    </row>
    <row r="240" spans="8:8" x14ac:dyDescent="0.3">
      <c r="H240" s="41"/>
    </row>
    <row r="241" spans="8:8" x14ac:dyDescent="0.3">
      <c r="H241" s="41"/>
    </row>
    <row r="242" spans="8:8" x14ac:dyDescent="0.3">
      <c r="H242" s="41"/>
    </row>
    <row r="243" spans="8:8" x14ac:dyDescent="0.3">
      <c r="H243" s="41"/>
    </row>
    <row r="244" spans="8:8" x14ac:dyDescent="0.3">
      <c r="H244" s="41"/>
    </row>
    <row r="245" spans="8:8" x14ac:dyDescent="0.3">
      <c r="H245" s="41"/>
    </row>
    <row r="246" spans="8:8" x14ac:dyDescent="0.3">
      <c r="H246" s="41"/>
    </row>
    <row r="247" spans="8:8" x14ac:dyDescent="0.3">
      <c r="H247" s="41"/>
    </row>
    <row r="248" spans="8:8" x14ac:dyDescent="0.3">
      <c r="H248" s="41"/>
    </row>
    <row r="249" spans="8:8" x14ac:dyDescent="0.3">
      <c r="H249" s="41"/>
    </row>
    <row r="250" spans="8:8" x14ac:dyDescent="0.3">
      <c r="H250" s="41"/>
    </row>
    <row r="251" spans="8:8" x14ac:dyDescent="0.3">
      <c r="H251" s="41"/>
    </row>
    <row r="252" spans="8:8" x14ac:dyDescent="0.3">
      <c r="H252" s="41"/>
    </row>
    <row r="253" spans="8:8" x14ac:dyDescent="0.3">
      <c r="H253" s="41"/>
    </row>
    <row r="254" spans="8:8" x14ac:dyDescent="0.3">
      <c r="H254" s="41"/>
    </row>
    <row r="255" spans="8:8" x14ac:dyDescent="0.3">
      <c r="H255" s="41"/>
    </row>
    <row r="256" spans="8:8" x14ac:dyDescent="0.3">
      <c r="H256" s="47"/>
    </row>
    <row r="257" spans="8:8" x14ac:dyDescent="0.3">
      <c r="H257" s="41"/>
    </row>
    <row r="258" spans="8:8" x14ac:dyDescent="0.3">
      <c r="H258" s="41"/>
    </row>
    <row r="259" spans="8:8" x14ac:dyDescent="0.3">
      <c r="H259" s="41"/>
    </row>
    <row r="260" spans="8:8" x14ac:dyDescent="0.3">
      <c r="H260" s="41"/>
    </row>
    <row r="261" spans="8:8" x14ac:dyDescent="0.3">
      <c r="H261" s="41"/>
    </row>
    <row r="262" spans="8:8" x14ac:dyDescent="0.3">
      <c r="H262" s="41"/>
    </row>
    <row r="263" spans="8:8" x14ac:dyDescent="0.3">
      <c r="H263" s="41"/>
    </row>
    <row r="264" spans="8:8" x14ac:dyDescent="0.3">
      <c r="H264" s="41"/>
    </row>
    <row r="265" spans="8:8" x14ac:dyDescent="0.3">
      <c r="H265" s="41"/>
    </row>
    <row r="266" spans="8:8" x14ac:dyDescent="0.3">
      <c r="H266" s="41"/>
    </row>
    <row r="267" spans="8:8" x14ac:dyDescent="0.3">
      <c r="H267" s="41"/>
    </row>
    <row r="268" spans="8:8" x14ac:dyDescent="0.3">
      <c r="H268" s="41"/>
    </row>
    <row r="269" spans="8:8" x14ac:dyDescent="0.3">
      <c r="H269" s="41"/>
    </row>
    <row r="270" spans="8:8" x14ac:dyDescent="0.3">
      <c r="H270" s="41"/>
    </row>
    <row r="271" spans="8:8" x14ac:dyDescent="0.3">
      <c r="H271" s="41"/>
    </row>
    <row r="272" spans="8:8" x14ac:dyDescent="0.3">
      <c r="H272" s="41"/>
    </row>
    <row r="273" spans="8:8" x14ac:dyDescent="0.3">
      <c r="H273" s="41"/>
    </row>
    <row r="274" spans="8:8" x14ac:dyDescent="0.3">
      <c r="H274" s="41"/>
    </row>
    <row r="275" spans="8:8" x14ac:dyDescent="0.3">
      <c r="H275" s="41"/>
    </row>
    <row r="276" spans="8:8" x14ac:dyDescent="0.3">
      <c r="H276" s="41"/>
    </row>
    <row r="277" spans="8:8" x14ac:dyDescent="0.3">
      <c r="H277" s="41"/>
    </row>
    <row r="278" spans="8:8" x14ac:dyDescent="0.3">
      <c r="H278" s="41"/>
    </row>
    <row r="279" spans="8:8" x14ac:dyDescent="0.3">
      <c r="H279" s="47"/>
    </row>
    <row r="280" spans="8:8" x14ac:dyDescent="0.3">
      <c r="H280" s="41"/>
    </row>
    <row r="281" spans="8:8" x14ac:dyDescent="0.3">
      <c r="H281" s="41"/>
    </row>
    <row r="282" spans="8:8" x14ac:dyDescent="0.3">
      <c r="H282" s="41"/>
    </row>
    <row r="283" spans="8:8" x14ac:dyDescent="0.3">
      <c r="H283" s="41"/>
    </row>
    <row r="284" spans="8:8" x14ac:dyDescent="0.3">
      <c r="H284" s="46"/>
    </row>
    <row r="285" spans="8:8" x14ac:dyDescent="0.3">
      <c r="H285" s="46"/>
    </row>
    <row r="286" spans="8:8" x14ac:dyDescent="0.3">
      <c r="H286" s="46"/>
    </row>
    <row r="287" spans="8:8" x14ac:dyDescent="0.3">
      <c r="H287" s="46"/>
    </row>
    <row r="288" spans="8:8" x14ac:dyDescent="0.3">
      <c r="H288" s="46"/>
    </row>
    <row r="289" spans="8:8" x14ac:dyDescent="0.3">
      <c r="H289" s="46"/>
    </row>
    <row r="290" spans="8:8" x14ac:dyDescent="0.3">
      <c r="H290" s="46"/>
    </row>
    <row r="291" spans="8:8" x14ac:dyDescent="0.3">
      <c r="H291" s="46"/>
    </row>
    <row r="292" spans="8:8" x14ac:dyDescent="0.3">
      <c r="H292" s="46"/>
    </row>
    <row r="293" spans="8:8" x14ac:dyDescent="0.3">
      <c r="H293" s="46"/>
    </row>
    <row r="294" spans="8:8" x14ac:dyDescent="0.3">
      <c r="H294" s="46"/>
    </row>
    <row r="295" spans="8:8" x14ac:dyDescent="0.3">
      <c r="H295" s="46"/>
    </row>
    <row r="296" spans="8:8" x14ac:dyDescent="0.3">
      <c r="H296" s="46"/>
    </row>
    <row r="297" spans="8:8" x14ac:dyDescent="0.3">
      <c r="H297" s="46"/>
    </row>
    <row r="298" spans="8:8" x14ac:dyDescent="0.3">
      <c r="H298" s="46"/>
    </row>
    <row r="299" spans="8:8" x14ac:dyDescent="0.3">
      <c r="H299" s="46"/>
    </row>
    <row r="300" spans="8:8" x14ac:dyDescent="0.3">
      <c r="H300" s="46"/>
    </row>
    <row r="301" spans="8:8" x14ac:dyDescent="0.3">
      <c r="H301" s="47"/>
    </row>
    <row r="302" spans="8:8" x14ac:dyDescent="0.3">
      <c r="H302" s="41"/>
    </row>
    <row r="303" spans="8:8" x14ac:dyDescent="0.3">
      <c r="H303" s="41"/>
    </row>
    <row r="304" spans="8:8" x14ac:dyDescent="0.3">
      <c r="H304" s="41"/>
    </row>
    <row r="305" spans="8:8" x14ac:dyDescent="0.3">
      <c r="H305" s="41"/>
    </row>
    <row r="306" spans="8:8" x14ac:dyDescent="0.3">
      <c r="H306" s="41"/>
    </row>
    <row r="307" spans="8:8" x14ac:dyDescent="0.3">
      <c r="H307" s="41"/>
    </row>
    <row r="308" spans="8:8" x14ac:dyDescent="0.3">
      <c r="H308" s="41"/>
    </row>
    <row r="309" spans="8:8" x14ac:dyDescent="0.3">
      <c r="H309" s="41"/>
    </row>
    <row r="310" spans="8:8" x14ac:dyDescent="0.3">
      <c r="H310" s="41"/>
    </row>
    <row r="311" spans="8:8" x14ac:dyDescent="0.3">
      <c r="H311" s="41"/>
    </row>
    <row r="312" spans="8:8" x14ac:dyDescent="0.3">
      <c r="H312" s="41"/>
    </row>
    <row r="313" spans="8:8" x14ac:dyDescent="0.3">
      <c r="H313" s="41"/>
    </row>
    <row r="314" spans="8:8" x14ac:dyDescent="0.3">
      <c r="H314" s="41"/>
    </row>
    <row r="315" spans="8:8" x14ac:dyDescent="0.3">
      <c r="H315" s="41"/>
    </row>
    <row r="316" spans="8:8" x14ac:dyDescent="0.3">
      <c r="H316" s="41"/>
    </row>
    <row r="317" spans="8:8" x14ac:dyDescent="0.3">
      <c r="H317" s="41"/>
    </row>
    <row r="318" spans="8:8" x14ac:dyDescent="0.3">
      <c r="H318" s="41"/>
    </row>
    <row r="319" spans="8:8" x14ac:dyDescent="0.3">
      <c r="H319" s="41"/>
    </row>
    <row r="320" spans="8:8" x14ac:dyDescent="0.3">
      <c r="H320" s="41"/>
    </row>
    <row r="321" spans="8:8" x14ac:dyDescent="0.3">
      <c r="H321" s="41"/>
    </row>
    <row r="322" spans="8:8" x14ac:dyDescent="0.3">
      <c r="H322" s="41"/>
    </row>
    <row r="323" spans="8:8" x14ac:dyDescent="0.3">
      <c r="H323" s="41"/>
    </row>
    <row r="324" spans="8:8" x14ac:dyDescent="0.3">
      <c r="H324" s="41"/>
    </row>
    <row r="325" spans="8:8" x14ac:dyDescent="0.3">
      <c r="H325" s="41"/>
    </row>
    <row r="326" spans="8:8" x14ac:dyDescent="0.3">
      <c r="H326" s="41"/>
    </row>
    <row r="327" spans="8:8" x14ac:dyDescent="0.3">
      <c r="H327" s="41"/>
    </row>
    <row r="328" spans="8:8" x14ac:dyDescent="0.3">
      <c r="H328" s="41"/>
    </row>
    <row r="329" spans="8:8" x14ac:dyDescent="0.3">
      <c r="H329" s="41"/>
    </row>
    <row r="330" spans="8:8" x14ac:dyDescent="0.3">
      <c r="H330" s="41"/>
    </row>
  </sheetData>
  <mergeCells count="7">
    <mergeCell ref="H1:H2"/>
    <mergeCell ref="G1:G2"/>
    <mergeCell ref="B1:B2"/>
    <mergeCell ref="C1:C2"/>
    <mergeCell ref="D1:D2"/>
    <mergeCell ref="E1:E2"/>
    <mergeCell ref="F1:F2"/>
  </mergeCells>
  <pageMargins left="0.98425196850393704" right="0.70866141732283472" top="0.98425196850393704" bottom="0.98425196850393704" header="0.39370078740157483" footer="0.39370078740157483"/>
  <pageSetup paperSize="9" scale="77" firstPageNumber="23" orientation="portrait" r:id="rId1"/>
  <headerFooter>
    <oddHeader>&amp;L&amp;"Calibri,Regular"&amp;8MARCONICO d.o.o.
Rova 34
51 511 Malinska&amp;C&amp;"Calibri,Regular"&amp;9Rekonstrukcija ugostiteljskog objekta "Plava terasa"&amp;R&amp;"Calibri,Regular"&amp;8Hoteli Njivice d.o.o.
Primorska cesta 30
51 512 Njivice</oddHeader>
    <oddFooter>&amp;L&amp;"Calibri,Regular"&amp;8Broj projekta: 21/19_A&amp;C&amp;"Calibri,Regular"&amp;8studeni 2020.&amp;R&amp;"Calibri,Regular"&amp;8str. &amp;P / &amp;N</oddFooter>
  </headerFooter>
  <rowBreaks count="9" manualBreakCount="9">
    <brk id="18" max="7" man="1"/>
    <brk id="28" max="7" man="1"/>
    <brk id="64" max="7" man="1"/>
    <brk id="77" max="7" man="1"/>
    <brk id="92" max="7" man="1"/>
    <brk id="109" max="7" man="1"/>
    <brk id="123" max="7" man="1"/>
    <brk id="138" max="7" man="1"/>
    <brk id="154"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8126A-6254-4EAD-A2E5-33463F79A88D}">
  <dimension ref="A2:H331"/>
  <sheetViews>
    <sheetView view="pageBreakPreview" zoomScale="70" zoomScaleNormal="70" zoomScaleSheetLayoutView="70" workbookViewId="0">
      <selection activeCell="H3" sqref="H3"/>
    </sheetView>
  </sheetViews>
  <sheetFormatPr defaultColWidth="10.33203125" defaultRowHeight="13.8" x14ac:dyDescent="0.3"/>
  <cols>
    <col min="1" max="1" width="3" style="56" customWidth="1"/>
    <col min="2" max="2" width="3.5546875" style="66" customWidth="1"/>
    <col min="3" max="3" width="38.109375" style="109" customWidth="1"/>
    <col min="4" max="4" width="6" style="56" customWidth="1"/>
    <col min="5" max="5" width="9.88671875" style="267" customWidth="1"/>
    <col min="6" max="6" width="12.109375" style="268" customWidth="1"/>
    <col min="7" max="7" width="12.6640625" style="268" customWidth="1"/>
    <col min="8" max="8" width="19.6640625" style="95" customWidth="1"/>
    <col min="9" max="16384" width="10.33203125" style="41"/>
  </cols>
  <sheetData>
    <row r="2" spans="1:8" x14ac:dyDescent="0.3">
      <c r="A2" s="54"/>
      <c r="C2" s="55"/>
      <c r="E2" s="57"/>
      <c r="F2" s="33"/>
      <c r="G2" s="33"/>
      <c r="H2" s="109"/>
    </row>
    <row r="3" spans="1:8" ht="27" x14ac:dyDescent="0.3">
      <c r="A3" s="708" t="s">
        <v>154</v>
      </c>
      <c r="B3" s="709"/>
      <c r="C3" s="708" t="s">
        <v>155</v>
      </c>
      <c r="D3" s="707" t="s">
        <v>156</v>
      </c>
      <c r="E3" s="705" t="s">
        <v>157</v>
      </c>
      <c r="F3" s="706" t="s">
        <v>158</v>
      </c>
      <c r="G3" s="705" t="s">
        <v>39</v>
      </c>
      <c r="H3" s="839" t="s">
        <v>2151</v>
      </c>
    </row>
    <row r="5" spans="1:8" ht="12.75" customHeight="1" thickBot="1" x14ac:dyDescent="0.35"/>
    <row r="6" spans="1:8" ht="14.4" thickBot="1" x14ac:dyDescent="0.35">
      <c r="A6" s="785" t="s">
        <v>220</v>
      </c>
      <c r="B6" s="786"/>
      <c r="C6" s="787" t="s">
        <v>1801</v>
      </c>
      <c r="D6" s="771"/>
      <c r="E6" s="788"/>
      <c r="F6" s="782"/>
      <c r="G6" s="789"/>
    </row>
    <row r="8" spans="1:8" x14ac:dyDescent="0.3">
      <c r="A8" s="68" t="s">
        <v>28</v>
      </c>
      <c r="C8" s="679" t="s">
        <v>26</v>
      </c>
    </row>
    <row r="9" spans="1:8" x14ac:dyDescent="0.3">
      <c r="A9" s="68"/>
      <c r="C9" s="679"/>
    </row>
    <row r="10" spans="1:8" ht="177" customHeight="1" x14ac:dyDescent="0.3">
      <c r="A10" s="54"/>
      <c r="B10" s="66">
        <v>1</v>
      </c>
      <c r="C10" s="70" t="s">
        <v>1800</v>
      </c>
      <c r="D10" s="56" t="s">
        <v>34</v>
      </c>
      <c r="E10" s="79">
        <v>95.259999999999991</v>
      </c>
      <c r="F10" s="33"/>
      <c r="G10" s="33">
        <f>F10*E10</f>
        <v>0</v>
      </c>
      <c r="H10" s="109"/>
    </row>
    <row r="11" spans="1:8" x14ac:dyDescent="0.3">
      <c r="A11" s="54"/>
      <c r="C11" s="70"/>
      <c r="E11" s="79"/>
      <c r="F11" s="33"/>
      <c r="G11" s="33"/>
      <c r="H11" s="109"/>
    </row>
    <row r="12" spans="1:8" ht="149.4" customHeight="1" x14ac:dyDescent="0.3">
      <c r="A12" s="54"/>
      <c r="B12" s="66">
        <v>2</v>
      </c>
      <c r="C12" s="81" t="s">
        <v>1799</v>
      </c>
      <c r="D12" s="56" t="s">
        <v>34</v>
      </c>
      <c r="E12" s="79">
        <v>13.5</v>
      </c>
      <c r="F12" s="33"/>
      <c r="G12" s="33">
        <f>F12*E12</f>
        <v>0</v>
      </c>
      <c r="H12" s="109"/>
    </row>
    <row r="13" spans="1:8" x14ac:dyDescent="0.3">
      <c r="A13" s="54"/>
      <c r="C13" s="70"/>
      <c r="E13" s="79"/>
      <c r="F13" s="33"/>
      <c r="G13" s="33"/>
      <c r="H13" s="109"/>
    </row>
    <row r="14" spans="1:8" ht="213" x14ac:dyDescent="0.3">
      <c r="A14" s="54"/>
      <c r="B14" s="66">
        <v>3</v>
      </c>
      <c r="C14" s="70" t="s">
        <v>1798</v>
      </c>
      <c r="D14" s="56" t="s">
        <v>34</v>
      </c>
      <c r="E14" s="79">
        <v>45.680000000000007</v>
      </c>
      <c r="F14" s="33"/>
      <c r="G14" s="33">
        <f>E14*F14</f>
        <v>0</v>
      </c>
      <c r="H14" s="109"/>
    </row>
    <row r="16" spans="1:8" ht="141.75" customHeight="1" x14ac:dyDescent="0.3">
      <c r="B16" s="66">
        <v>4</v>
      </c>
      <c r="C16" s="55" t="s">
        <v>1797</v>
      </c>
      <c r="D16" s="56" t="s">
        <v>1796</v>
      </c>
      <c r="E16" s="267">
        <v>83.709799999999987</v>
      </c>
      <c r="G16" s="95">
        <f>E16*F16</f>
        <v>0</v>
      </c>
    </row>
    <row r="17" spans="1:8" x14ac:dyDescent="0.3">
      <c r="D17" s="41"/>
      <c r="E17" s="41"/>
      <c r="F17" s="41"/>
      <c r="G17" s="41"/>
    </row>
    <row r="18" spans="1:8" ht="39.6" x14ac:dyDescent="0.3">
      <c r="B18" s="66">
        <v>5</v>
      </c>
      <c r="C18" s="55" t="s">
        <v>1795</v>
      </c>
    </row>
    <row r="19" spans="1:8" x14ac:dyDescent="0.3">
      <c r="C19" s="109" t="s">
        <v>1794</v>
      </c>
      <c r="D19" s="56" t="s">
        <v>33</v>
      </c>
      <c r="E19" s="267">
        <v>70</v>
      </c>
      <c r="G19" s="95">
        <f>E19*F19</f>
        <v>0</v>
      </c>
    </row>
    <row r="20" spans="1:8" x14ac:dyDescent="0.3">
      <c r="C20" s="109" t="s">
        <v>1793</v>
      </c>
      <c r="D20" s="56" t="s">
        <v>7</v>
      </c>
      <c r="E20" s="267">
        <v>189</v>
      </c>
      <c r="G20" s="95">
        <f>E20*F20</f>
        <v>0</v>
      </c>
    </row>
    <row r="21" spans="1:8" x14ac:dyDescent="0.3">
      <c r="G21" s="95"/>
    </row>
    <row r="22" spans="1:8" ht="39.6" x14ac:dyDescent="0.3">
      <c r="A22" s="54"/>
      <c r="B22" s="66">
        <v>6</v>
      </c>
      <c r="C22" s="97" t="s">
        <v>1792</v>
      </c>
      <c r="D22" s="68"/>
      <c r="E22" s="57"/>
      <c r="F22" s="71"/>
      <c r="G22" s="33"/>
      <c r="H22" s="109"/>
    </row>
    <row r="23" spans="1:8" x14ac:dyDescent="0.3">
      <c r="A23" s="54"/>
      <c r="C23" s="96" t="s">
        <v>1791</v>
      </c>
      <c r="D23" s="94" t="s">
        <v>34</v>
      </c>
      <c r="E23" s="79">
        <v>1</v>
      </c>
      <c r="F23" s="95"/>
      <c r="G23" s="33">
        <f>E23*F23</f>
        <v>0</v>
      </c>
      <c r="H23" s="109"/>
    </row>
    <row r="24" spans="1:8" x14ac:dyDescent="0.3">
      <c r="A24" s="54"/>
      <c r="C24" s="96"/>
      <c r="D24" s="94"/>
      <c r="E24" s="79"/>
      <c r="F24" s="95"/>
      <c r="G24" s="33"/>
      <c r="H24" s="109"/>
    </row>
    <row r="25" spans="1:8" ht="145.19999999999999" x14ac:dyDescent="0.3">
      <c r="B25" s="66">
        <v>7</v>
      </c>
      <c r="C25" s="701" t="s">
        <v>1790</v>
      </c>
      <c r="G25" s="95"/>
    </row>
    <row r="26" spans="1:8" x14ac:dyDescent="0.3">
      <c r="C26" s="109" t="s">
        <v>1789</v>
      </c>
      <c r="D26" s="56" t="s">
        <v>33</v>
      </c>
      <c r="E26" s="702">
        <v>1</v>
      </c>
      <c r="F26" s="95"/>
      <c r="G26" s="95">
        <f>E26*F26</f>
        <v>0</v>
      </c>
    </row>
    <row r="27" spans="1:8" x14ac:dyDescent="0.3">
      <c r="E27" s="702"/>
      <c r="F27" s="95"/>
      <c r="G27" s="95"/>
    </row>
    <row r="28" spans="1:8" ht="184.8" x14ac:dyDescent="0.3">
      <c r="B28" s="66">
        <v>8</v>
      </c>
      <c r="C28" s="704" t="s">
        <v>1788</v>
      </c>
      <c r="E28" s="702"/>
      <c r="F28" s="95"/>
      <c r="G28" s="95"/>
    </row>
    <row r="29" spans="1:8" ht="52.8" x14ac:dyDescent="0.3">
      <c r="C29" s="704" t="s">
        <v>1787</v>
      </c>
      <c r="E29" s="702"/>
      <c r="F29" s="95"/>
      <c r="G29" s="95"/>
    </row>
    <row r="30" spans="1:8" ht="52.8" x14ac:dyDescent="0.3">
      <c r="C30" s="704" t="s">
        <v>1786</v>
      </c>
      <c r="E30" s="702"/>
      <c r="F30" s="95"/>
      <c r="G30" s="95"/>
    </row>
    <row r="31" spans="1:8" ht="26.4" x14ac:dyDescent="0.3">
      <c r="C31" s="704" t="s">
        <v>1785</v>
      </c>
      <c r="D31" s="56" t="s">
        <v>33</v>
      </c>
      <c r="E31" s="700">
        <v>1</v>
      </c>
      <c r="F31" s="95"/>
      <c r="G31" s="95">
        <f>E31*F31</f>
        <v>0</v>
      </c>
    </row>
    <row r="32" spans="1:8" x14ac:dyDescent="0.3">
      <c r="E32" s="702"/>
      <c r="F32" s="95"/>
      <c r="G32" s="95"/>
    </row>
    <row r="33" spans="1:8" ht="78.599999999999994" x14ac:dyDescent="0.3">
      <c r="B33" s="66">
        <v>9</v>
      </c>
      <c r="C33" s="703" t="s">
        <v>1784</v>
      </c>
      <c r="E33" s="702"/>
      <c r="F33" s="95"/>
      <c r="G33" s="95"/>
    </row>
    <row r="34" spans="1:8" ht="79.2" x14ac:dyDescent="0.3">
      <c r="C34" s="703" t="s">
        <v>1783</v>
      </c>
      <c r="E34" s="702"/>
      <c r="F34" s="95"/>
      <c r="G34" s="95"/>
    </row>
    <row r="35" spans="1:8" ht="26.4" x14ac:dyDescent="0.3">
      <c r="C35" s="703" t="s">
        <v>1782</v>
      </c>
      <c r="D35" s="56" t="s">
        <v>33</v>
      </c>
      <c r="E35" s="700">
        <v>1</v>
      </c>
      <c r="F35" s="95"/>
      <c r="G35" s="95">
        <f>E35*F35</f>
        <v>0</v>
      </c>
    </row>
    <row r="36" spans="1:8" x14ac:dyDescent="0.3">
      <c r="E36" s="702"/>
      <c r="F36" s="95"/>
      <c r="G36" s="95"/>
    </row>
    <row r="37" spans="1:8" ht="112.2" customHeight="1" x14ac:dyDescent="0.3">
      <c r="B37" s="66">
        <v>10</v>
      </c>
      <c r="C37" s="701" t="s">
        <v>1781</v>
      </c>
      <c r="D37" s="56" t="s">
        <v>33</v>
      </c>
      <c r="E37" s="700">
        <v>4</v>
      </c>
      <c r="F37" s="95"/>
      <c r="G37" s="95">
        <f>E37*F37</f>
        <v>0</v>
      </c>
    </row>
    <row r="38" spans="1:8" x14ac:dyDescent="0.3">
      <c r="E38" s="699"/>
      <c r="G38" s="95"/>
    </row>
    <row r="39" spans="1:8" ht="30.6" customHeight="1" x14ac:dyDescent="0.3">
      <c r="A39" s="54"/>
      <c r="B39" s="66">
        <v>11</v>
      </c>
      <c r="C39" s="70" t="s">
        <v>1780</v>
      </c>
      <c r="D39" s="56" t="s">
        <v>34</v>
      </c>
      <c r="E39" s="79">
        <v>25.050200000000004</v>
      </c>
      <c r="F39" s="62"/>
      <c r="G39" s="62">
        <f>E39*F39</f>
        <v>0</v>
      </c>
      <c r="H39" s="109"/>
    </row>
    <row r="40" spans="1:8" x14ac:dyDescent="0.3">
      <c r="A40" s="54"/>
      <c r="C40" s="698"/>
      <c r="D40" s="73"/>
      <c r="E40" s="697"/>
      <c r="F40" s="76"/>
      <c r="G40" s="76"/>
      <c r="H40" s="109"/>
    </row>
    <row r="41" spans="1:8" x14ac:dyDescent="0.3">
      <c r="C41" s="679" t="s">
        <v>26</v>
      </c>
      <c r="D41" s="68"/>
      <c r="E41" s="277"/>
      <c r="F41" s="275" t="s">
        <v>29</v>
      </c>
      <c r="G41" s="276">
        <f>SUM(G10:G39)</f>
        <v>0</v>
      </c>
    </row>
    <row r="44" spans="1:8" x14ac:dyDescent="0.3">
      <c r="A44" s="68" t="s">
        <v>30</v>
      </c>
      <c r="C44" s="679" t="s">
        <v>1655</v>
      </c>
    </row>
    <row r="45" spans="1:8" ht="14.25" customHeight="1" x14ac:dyDescent="0.3">
      <c r="F45" s="284"/>
    </row>
    <row r="46" spans="1:8" ht="158.4" x14ac:dyDescent="0.3">
      <c r="B46" s="66">
        <v>1</v>
      </c>
      <c r="C46" s="55" t="s">
        <v>1779</v>
      </c>
    </row>
    <row r="47" spans="1:8" x14ac:dyDescent="0.3">
      <c r="C47" s="688" t="s">
        <v>1772</v>
      </c>
      <c r="D47" s="56" t="s">
        <v>7</v>
      </c>
      <c r="E47" s="267">
        <v>88</v>
      </c>
      <c r="G47" s="95">
        <f>E47*F47</f>
        <v>0</v>
      </c>
    </row>
    <row r="48" spans="1:8" x14ac:dyDescent="0.3">
      <c r="C48" s="688" t="s">
        <v>1769</v>
      </c>
      <c r="D48" s="56" t="s">
        <v>7</v>
      </c>
      <c r="E48" s="267">
        <v>175</v>
      </c>
      <c r="G48" s="95">
        <f>E48*F48</f>
        <v>0</v>
      </c>
    </row>
    <row r="49" spans="2:7" x14ac:dyDescent="0.3">
      <c r="C49" s="688" t="s">
        <v>1768</v>
      </c>
      <c r="D49" s="56" t="s">
        <v>7</v>
      </c>
      <c r="E49" s="267">
        <v>160</v>
      </c>
      <c r="G49" s="95">
        <f>E49*F49</f>
        <v>0</v>
      </c>
    </row>
    <row r="50" spans="2:7" x14ac:dyDescent="0.3">
      <c r="C50" s="109" t="s">
        <v>1778</v>
      </c>
      <c r="D50" s="56" t="s">
        <v>7</v>
      </c>
      <c r="E50" s="267">
        <v>144</v>
      </c>
      <c r="G50" s="95">
        <f>E50*F50</f>
        <v>0</v>
      </c>
    </row>
    <row r="52" spans="2:7" ht="66" x14ac:dyDescent="0.3">
      <c r="B52" s="66">
        <v>2</v>
      </c>
      <c r="C52" s="55" t="s">
        <v>1777</v>
      </c>
    </row>
    <row r="53" spans="2:7" x14ac:dyDescent="0.3">
      <c r="C53" s="688" t="s">
        <v>1776</v>
      </c>
      <c r="D53" s="56" t="s">
        <v>33</v>
      </c>
      <c r="E53" s="267">
        <v>61</v>
      </c>
      <c r="G53" s="95">
        <f>E53*F53</f>
        <v>0</v>
      </c>
    </row>
    <row r="54" spans="2:7" x14ac:dyDescent="0.3">
      <c r="C54" s="688" t="s">
        <v>1775</v>
      </c>
      <c r="D54" s="56" t="s">
        <v>33</v>
      </c>
      <c r="E54" s="267">
        <v>10</v>
      </c>
      <c r="G54" s="95">
        <f>E54*F54</f>
        <v>0</v>
      </c>
    </row>
    <row r="55" spans="2:7" x14ac:dyDescent="0.3">
      <c r="C55" s="688"/>
      <c r="G55" s="95"/>
    </row>
    <row r="56" spans="2:7" ht="52.8" x14ac:dyDescent="0.3">
      <c r="B56" s="66">
        <v>3</v>
      </c>
      <c r="C56" s="55" t="s">
        <v>1774</v>
      </c>
    </row>
    <row r="57" spans="2:7" x14ac:dyDescent="0.3">
      <c r="C57" s="688" t="s">
        <v>1773</v>
      </c>
      <c r="G57" s="95"/>
    </row>
    <row r="58" spans="2:7" x14ac:dyDescent="0.3">
      <c r="C58" s="688" t="s">
        <v>1772</v>
      </c>
      <c r="D58" s="56" t="s">
        <v>33</v>
      </c>
      <c r="E58" s="267">
        <v>2</v>
      </c>
      <c r="G58" s="95">
        <f>E58*F58</f>
        <v>0</v>
      </c>
    </row>
    <row r="59" spans="2:7" x14ac:dyDescent="0.3">
      <c r="C59" s="688" t="s">
        <v>1769</v>
      </c>
      <c r="D59" s="56" t="s">
        <v>33</v>
      </c>
      <c r="E59" s="267">
        <v>7</v>
      </c>
      <c r="G59" s="95">
        <f>E59*F59</f>
        <v>0</v>
      </c>
    </row>
    <row r="60" spans="2:7" x14ac:dyDescent="0.3">
      <c r="C60" s="688" t="s">
        <v>1768</v>
      </c>
      <c r="D60" s="56" t="s">
        <v>33</v>
      </c>
      <c r="E60" s="267">
        <v>3</v>
      </c>
      <c r="G60" s="95">
        <f>E60*F60</f>
        <v>0</v>
      </c>
    </row>
    <row r="61" spans="2:7" x14ac:dyDescent="0.3">
      <c r="C61" s="688"/>
      <c r="G61" s="95"/>
    </row>
    <row r="62" spans="2:7" x14ac:dyDescent="0.3">
      <c r="C62" s="688" t="s">
        <v>1771</v>
      </c>
      <c r="G62" s="95"/>
    </row>
    <row r="63" spans="2:7" x14ac:dyDescent="0.3">
      <c r="C63" s="688" t="s">
        <v>1768</v>
      </c>
      <c r="D63" s="56" t="s">
        <v>33</v>
      </c>
      <c r="E63" s="267">
        <v>2</v>
      </c>
      <c r="G63" s="95">
        <f>E63*F63</f>
        <v>0</v>
      </c>
    </row>
    <row r="64" spans="2:7" x14ac:dyDescent="0.3">
      <c r="C64" s="688"/>
      <c r="G64" s="95"/>
    </row>
    <row r="65" spans="2:7" x14ac:dyDescent="0.3">
      <c r="C65" s="688" t="s">
        <v>1770</v>
      </c>
      <c r="G65" s="95"/>
    </row>
    <row r="66" spans="2:7" x14ac:dyDescent="0.3">
      <c r="C66" s="688" t="s">
        <v>1769</v>
      </c>
      <c r="D66" s="56" t="s">
        <v>33</v>
      </c>
      <c r="E66" s="267">
        <v>2</v>
      </c>
      <c r="G66" s="95">
        <f>E66*F66</f>
        <v>0</v>
      </c>
    </row>
    <row r="67" spans="2:7" x14ac:dyDescent="0.3">
      <c r="C67" s="688" t="s">
        <v>1768</v>
      </c>
      <c r="D67" s="56" t="s">
        <v>33</v>
      </c>
      <c r="E67" s="267">
        <v>1</v>
      </c>
      <c r="G67" s="95">
        <f>E67*F67</f>
        <v>0</v>
      </c>
    </row>
    <row r="68" spans="2:7" x14ac:dyDescent="0.3">
      <c r="C68" s="688"/>
      <c r="G68" s="95"/>
    </row>
    <row r="69" spans="2:7" ht="27" x14ac:dyDescent="0.3">
      <c r="C69" s="688" t="s">
        <v>1767</v>
      </c>
      <c r="D69" s="56" t="s">
        <v>33</v>
      </c>
      <c r="E69" s="267">
        <v>1</v>
      </c>
      <c r="G69" s="95">
        <f>E69*F69</f>
        <v>0</v>
      </c>
    </row>
    <row r="70" spans="2:7" x14ac:dyDescent="0.3">
      <c r="C70" s="688"/>
      <c r="G70" s="95"/>
    </row>
    <row r="71" spans="2:7" ht="290.39999999999998" x14ac:dyDescent="0.3">
      <c r="B71" s="66">
        <v>4</v>
      </c>
      <c r="C71" s="70" t="s">
        <v>1766</v>
      </c>
      <c r="G71" s="95"/>
    </row>
    <row r="72" spans="2:7" ht="66" x14ac:dyDescent="0.3">
      <c r="C72" s="81" t="s">
        <v>1765</v>
      </c>
      <c r="G72" s="95"/>
    </row>
    <row r="73" spans="2:7" ht="26.4" x14ac:dyDescent="0.3">
      <c r="C73" s="70" t="s">
        <v>1764</v>
      </c>
      <c r="G73" s="95"/>
    </row>
    <row r="74" spans="2:7" x14ac:dyDescent="0.3">
      <c r="C74" s="70" t="s">
        <v>1763</v>
      </c>
      <c r="D74" s="56" t="s">
        <v>7</v>
      </c>
      <c r="E74" s="267">
        <v>42</v>
      </c>
      <c r="G74" s="95">
        <f>E74*F74</f>
        <v>0</v>
      </c>
    </row>
    <row r="75" spans="2:7" x14ac:dyDescent="0.3">
      <c r="C75" s="688"/>
      <c r="G75" s="95"/>
    </row>
    <row r="76" spans="2:7" ht="79.2" x14ac:dyDescent="0.4">
      <c r="B76" s="66">
        <v>5</v>
      </c>
      <c r="C76" s="55" t="s">
        <v>1762</v>
      </c>
      <c r="G76" s="696"/>
    </row>
    <row r="77" spans="2:7" ht="25.2" x14ac:dyDescent="0.4">
      <c r="C77" s="682" t="s">
        <v>1760</v>
      </c>
      <c r="G77" s="696"/>
    </row>
    <row r="78" spans="2:7" x14ac:dyDescent="0.3">
      <c r="C78" s="682" t="s">
        <v>1759</v>
      </c>
    </row>
    <row r="79" spans="2:7" x14ac:dyDescent="0.3">
      <c r="C79" s="682" t="s">
        <v>1761</v>
      </c>
    </row>
    <row r="80" spans="2:7" x14ac:dyDescent="0.3">
      <c r="C80" s="688"/>
      <c r="D80" s="56" t="s">
        <v>33</v>
      </c>
      <c r="E80" s="267">
        <v>1</v>
      </c>
      <c r="G80" s="95">
        <f>E80*F80</f>
        <v>0</v>
      </c>
    </row>
    <row r="81" spans="1:7" x14ac:dyDescent="0.3">
      <c r="C81" s="688"/>
      <c r="G81" s="95"/>
    </row>
    <row r="82" spans="1:7" ht="25.2" x14ac:dyDescent="0.4">
      <c r="C82" s="682" t="s">
        <v>1760</v>
      </c>
      <c r="G82" s="696"/>
    </row>
    <row r="83" spans="1:7" x14ac:dyDescent="0.3">
      <c r="C83" s="682" t="s">
        <v>1759</v>
      </c>
    </row>
    <row r="84" spans="1:7" x14ac:dyDescent="0.3">
      <c r="C84" s="682" t="s">
        <v>1758</v>
      </c>
    </row>
    <row r="85" spans="1:7" x14ac:dyDescent="0.3">
      <c r="C85" s="688"/>
      <c r="D85" s="56" t="s">
        <v>33</v>
      </c>
      <c r="E85" s="267">
        <v>1</v>
      </c>
      <c r="G85" s="95">
        <f>E85*F85</f>
        <v>0</v>
      </c>
    </row>
    <row r="87" spans="1:7" ht="70.2" customHeight="1" x14ac:dyDescent="0.3">
      <c r="B87" s="66">
        <v>6</v>
      </c>
      <c r="C87" s="55" t="s">
        <v>1757</v>
      </c>
      <c r="D87" s="689" t="s">
        <v>37</v>
      </c>
      <c r="E87" s="267">
        <v>1</v>
      </c>
      <c r="G87" s="268">
        <f>E87*F87</f>
        <v>0</v>
      </c>
    </row>
    <row r="88" spans="1:7" x14ac:dyDescent="0.3">
      <c r="C88" s="675"/>
      <c r="D88" s="73"/>
      <c r="E88" s="312"/>
      <c r="F88" s="677"/>
      <c r="G88" s="677"/>
    </row>
    <row r="89" spans="1:7" x14ac:dyDescent="0.3">
      <c r="C89" s="679" t="s">
        <v>1655</v>
      </c>
      <c r="F89" s="275" t="s">
        <v>29</v>
      </c>
      <c r="G89" s="276">
        <f>SUM(G46:G88)</f>
        <v>0</v>
      </c>
    </row>
    <row r="91" spans="1:7" x14ac:dyDescent="0.3">
      <c r="A91" s="68" t="s">
        <v>32</v>
      </c>
      <c r="C91" s="679" t="s">
        <v>1756</v>
      </c>
    </row>
    <row r="93" spans="1:7" ht="118.8" x14ac:dyDescent="0.3">
      <c r="B93" s="66">
        <v>1</v>
      </c>
      <c r="C93" s="55" t="s">
        <v>1755</v>
      </c>
      <c r="F93" s="95"/>
      <c r="G93" s="95"/>
    </row>
    <row r="94" spans="1:7" x14ac:dyDescent="0.3">
      <c r="C94" s="682" t="s">
        <v>1754</v>
      </c>
      <c r="D94" s="56" t="s">
        <v>7</v>
      </c>
      <c r="E94" s="267">
        <v>98</v>
      </c>
      <c r="F94" s="95"/>
      <c r="G94" s="95">
        <f>E94*F94</f>
        <v>0</v>
      </c>
    </row>
    <row r="95" spans="1:7" x14ac:dyDescent="0.3">
      <c r="C95" s="682" t="s">
        <v>1753</v>
      </c>
      <c r="D95" s="56" t="s">
        <v>7</v>
      </c>
      <c r="E95" s="267">
        <v>26</v>
      </c>
      <c r="F95" s="95"/>
      <c r="G95" s="95">
        <f>E95*F95</f>
        <v>0</v>
      </c>
    </row>
    <row r="96" spans="1:7" x14ac:dyDescent="0.3">
      <c r="C96" s="682" t="s">
        <v>1752</v>
      </c>
      <c r="D96" s="56" t="s">
        <v>7</v>
      </c>
      <c r="E96" s="267">
        <v>215</v>
      </c>
      <c r="F96" s="95"/>
      <c r="G96" s="95">
        <f>E96*F96</f>
        <v>0</v>
      </c>
    </row>
    <row r="97" spans="1:8" x14ac:dyDescent="0.3">
      <c r="C97" s="682" t="s">
        <v>1751</v>
      </c>
      <c r="D97" s="56" t="s">
        <v>7</v>
      </c>
      <c r="E97" s="267">
        <v>46</v>
      </c>
      <c r="F97" s="95"/>
      <c r="G97" s="95">
        <f>E97*F97</f>
        <v>0</v>
      </c>
    </row>
    <row r="98" spans="1:8" x14ac:dyDescent="0.3">
      <c r="C98" s="682" t="s">
        <v>1750</v>
      </c>
      <c r="D98" s="56" t="s">
        <v>7</v>
      </c>
      <c r="E98" s="267">
        <v>59</v>
      </c>
      <c r="F98" s="95"/>
      <c r="G98" s="95">
        <f>E98*F98</f>
        <v>0</v>
      </c>
    </row>
    <row r="99" spans="1:8" x14ac:dyDescent="0.3">
      <c r="C99" s="682"/>
      <c r="F99" s="95"/>
      <c r="G99" s="95"/>
    </row>
    <row r="100" spans="1:8" s="109" customFormat="1" ht="182.25" customHeight="1" x14ac:dyDescent="0.25">
      <c r="A100" s="413"/>
      <c r="B100" s="693">
        <v>2</v>
      </c>
      <c r="C100" s="522" t="s">
        <v>1749</v>
      </c>
      <c r="D100" s="413"/>
      <c r="E100" s="413"/>
      <c r="F100" s="694"/>
      <c r="G100" s="694"/>
      <c r="H100" s="95"/>
    </row>
    <row r="101" spans="1:8" s="109" customFormat="1" ht="32.25" customHeight="1" x14ac:dyDescent="0.25">
      <c r="A101" s="413"/>
      <c r="B101" s="693"/>
      <c r="C101" s="480" t="s">
        <v>1748</v>
      </c>
      <c r="D101" s="397" t="s">
        <v>33</v>
      </c>
      <c r="E101" s="399">
        <v>3</v>
      </c>
      <c r="F101" s="694"/>
      <c r="G101" s="694">
        <f>E101*F101</f>
        <v>0</v>
      </c>
      <c r="H101" s="95"/>
    </row>
    <row r="102" spans="1:8" s="109" customFormat="1" ht="31.5" customHeight="1" x14ac:dyDescent="0.25">
      <c r="A102" s="413"/>
      <c r="B102" s="693"/>
      <c r="C102" s="480" t="s">
        <v>1747</v>
      </c>
      <c r="D102" s="397" t="s">
        <v>33</v>
      </c>
      <c r="E102" s="399">
        <v>4</v>
      </c>
      <c r="F102" s="694"/>
      <c r="G102" s="694">
        <f>E102*F102</f>
        <v>0</v>
      </c>
      <c r="H102" s="95"/>
    </row>
    <row r="103" spans="1:8" s="109" customFormat="1" ht="107.25" customHeight="1" x14ac:dyDescent="0.25">
      <c r="A103" s="413"/>
      <c r="B103" s="693"/>
      <c r="C103" s="695"/>
      <c r="D103" s="397"/>
      <c r="E103" s="399"/>
      <c r="F103" s="694"/>
      <c r="G103" s="694"/>
      <c r="H103" s="95"/>
    </row>
    <row r="104" spans="1:8" s="109" customFormat="1" ht="13.2" x14ac:dyDescent="0.25">
      <c r="A104" s="413"/>
      <c r="B104" s="693"/>
      <c r="C104" s="695"/>
      <c r="D104" s="397"/>
      <c r="E104" s="399"/>
      <c r="F104" s="694"/>
      <c r="G104" s="694"/>
      <c r="H104" s="95"/>
    </row>
    <row r="105" spans="1:8" s="109" customFormat="1" ht="46.2" customHeight="1" x14ac:dyDescent="0.25">
      <c r="A105" s="56"/>
      <c r="B105" s="693">
        <v>3</v>
      </c>
      <c r="C105" s="522" t="s">
        <v>1746</v>
      </c>
      <c r="D105" s="413"/>
      <c r="E105" s="413"/>
      <c r="F105" s="694"/>
      <c r="G105" s="694"/>
      <c r="H105" s="413"/>
    </row>
    <row r="106" spans="1:8" s="109" customFormat="1" ht="13.2" x14ac:dyDescent="0.25">
      <c r="A106" s="56"/>
      <c r="B106" s="693"/>
      <c r="C106" s="413" t="s">
        <v>1745</v>
      </c>
      <c r="D106" s="397" t="s">
        <v>33</v>
      </c>
      <c r="E106" s="399">
        <v>3</v>
      </c>
      <c r="F106" s="694"/>
      <c r="G106" s="694">
        <f>E106*F106</f>
        <v>0</v>
      </c>
      <c r="H106" s="413"/>
    </row>
    <row r="107" spans="1:8" s="109" customFormat="1" ht="13.2" x14ac:dyDescent="0.25">
      <c r="A107" s="56"/>
      <c r="B107" s="693"/>
      <c r="C107" s="413"/>
      <c r="D107" s="397"/>
      <c r="E107" s="399"/>
      <c r="F107" s="694"/>
      <c r="G107" s="694"/>
      <c r="H107" s="413"/>
    </row>
    <row r="108" spans="1:8" s="690" customFormat="1" ht="42" customHeight="1" x14ac:dyDescent="0.25">
      <c r="A108" s="691"/>
      <c r="B108" s="66">
        <v>4</v>
      </c>
      <c r="C108" s="70" t="s">
        <v>1744</v>
      </c>
      <c r="D108" s="264"/>
      <c r="E108" s="267"/>
      <c r="F108" s="267"/>
      <c r="G108" s="267"/>
    </row>
    <row r="109" spans="1:8" s="690" customFormat="1" ht="13.2" x14ac:dyDescent="0.25">
      <c r="A109" s="691"/>
      <c r="B109" s="66"/>
      <c r="C109" s="70" t="s">
        <v>1668</v>
      </c>
      <c r="D109" s="264" t="s">
        <v>33</v>
      </c>
      <c r="E109" s="267">
        <v>4</v>
      </c>
      <c r="F109" s="267"/>
      <c r="G109" s="694">
        <f>E109*F109</f>
        <v>0</v>
      </c>
    </row>
    <row r="110" spans="1:8" s="690" customFormat="1" ht="13.2" x14ac:dyDescent="0.25">
      <c r="A110" s="691"/>
      <c r="B110" s="66"/>
      <c r="D110" s="264"/>
      <c r="E110" s="267"/>
      <c r="F110" s="267"/>
      <c r="G110" s="267"/>
    </row>
    <row r="111" spans="1:8" s="690" customFormat="1" ht="13.2" x14ac:dyDescent="0.25">
      <c r="A111" s="691"/>
      <c r="B111" s="66"/>
      <c r="C111" s="70"/>
      <c r="D111" s="264"/>
      <c r="E111" s="267"/>
      <c r="F111" s="267"/>
      <c r="G111" s="267"/>
    </row>
    <row r="112" spans="1:8" s="690" customFormat="1" ht="52.8" x14ac:dyDescent="0.25">
      <c r="A112" s="691"/>
      <c r="B112" s="66">
        <v>5</v>
      </c>
      <c r="C112" s="70" t="s">
        <v>1743</v>
      </c>
      <c r="D112" s="264"/>
      <c r="E112" s="267"/>
      <c r="F112" s="267"/>
      <c r="G112" s="267"/>
    </row>
    <row r="113" spans="1:7" s="690" customFormat="1" ht="13.5" customHeight="1" x14ac:dyDescent="0.25">
      <c r="A113" s="691"/>
      <c r="B113" s="66"/>
      <c r="C113" s="70" t="s">
        <v>1742</v>
      </c>
      <c r="D113" s="264" t="s">
        <v>33</v>
      </c>
      <c r="E113" s="267">
        <v>11</v>
      </c>
      <c r="F113" s="267"/>
      <c r="G113" s="694">
        <f>E113*F113</f>
        <v>0</v>
      </c>
    </row>
    <row r="114" spans="1:7" s="690" customFormat="1" ht="90" customHeight="1" x14ac:dyDescent="0.25">
      <c r="A114" s="691"/>
      <c r="B114" s="66"/>
      <c r="C114" s="70"/>
      <c r="D114" s="264"/>
      <c r="E114" s="267"/>
      <c r="F114" s="267"/>
      <c r="G114" s="267"/>
    </row>
    <row r="115" spans="1:7" s="690" customFormat="1" ht="13.5" customHeight="1" x14ac:dyDescent="0.25">
      <c r="A115" s="691"/>
      <c r="B115" s="66"/>
      <c r="C115" s="70"/>
      <c r="D115" s="264"/>
      <c r="E115" s="267"/>
      <c r="F115" s="267"/>
      <c r="G115" s="267"/>
    </row>
    <row r="116" spans="1:7" s="690" customFormat="1" ht="79.2" x14ac:dyDescent="0.25">
      <c r="A116" s="691"/>
      <c r="B116" s="66">
        <v>6</v>
      </c>
      <c r="C116" s="70" t="s">
        <v>1741</v>
      </c>
      <c r="D116" s="264" t="s">
        <v>7</v>
      </c>
      <c r="E116" s="267">
        <v>37</v>
      </c>
      <c r="F116" s="267"/>
      <c r="G116" s="694">
        <f>E116*F116</f>
        <v>0</v>
      </c>
    </row>
    <row r="117" spans="1:7" s="690" customFormat="1" ht="96.75" customHeight="1" x14ac:dyDescent="0.25">
      <c r="A117" s="691"/>
      <c r="B117" s="66"/>
      <c r="C117" s="70"/>
      <c r="D117" s="264"/>
      <c r="E117" s="267"/>
      <c r="F117" s="267"/>
      <c r="G117" s="267"/>
    </row>
    <row r="118" spans="1:7" s="690" customFormat="1" ht="13.5" customHeight="1" x14ac:dyDescent="0.25">
      <c r="A118" s="691"/>
      <c r="B118" s="66"/>
      <c r="C118" s="70"/>
      <c r="D118" s="264"/>
      <c r="E118" s="267"/>
      <c r="F118" s="267"/>
      <c r="G118" s="267"/>
    </row>
    <row r="119" spans="1:7" s="690" customFormat="1" ht="92.4" x14ac:dyDescent="0.25">
      <c r="A119" s="691"/>
      <c r="B119" s="66">
        <v>7</v>
      </c>
      <c r="C119" s="70" t="s">
        <v>1740</v>
      </c>
      <c r="D119" s="264"/>
      <c r="E119" s="267"/>
      <c r="F119" s="267"/>
      <c r="G119" s="267"/>
    </row>
    <row r="120" spans="1:7" s="690" customFormat="1" ht="29.25" customHeight="1" x14ac:dyDescent="0.25">
      <c r="A120" s="691"/>
      <c r="B120" s="66"/>
      <c r="C120" s="70" t="s">
        <v>1739</v>
      </c>
      <c r="D120" s="264" t="s">
        <v>33</v>
      </c>
      <c r="E120" s="267">
        <v>5</v>
      </c>
      <c r="F120" s="267"/>
      <c r="G120" s="694">
        <f>E120*F120</f>
        <v>0</v>
      </c>
    </row>
    <row r="121" spans="1:7" s="690" customFormat="1" ht="86.25" customHeight="1" x14ac:dyDescent="0.25">
      <c r="A121" s="691"/>
      <c r="B121" s="66"/>
      <c r="C121" s="70"/>
      <c r="D121" s="264"/>
      <c r="E121" s="267"/>
      <c r="F121" s="267"/>
      <c r="G121" s="267"/>
    </row>
    <row r="122" spans="1:7" s="690" customFormat="1" ht="13.2" x14ac:dyDescent="0.25">
      <c r="A122" s="691"/>
      <c r="B122" s="66"/>
      <c r="C122" s="70"/>
      <c r="D122" s="264"/>
      <c r="E122" s="267"/>
      <c r="F122" s="267"/>
      <c r="G122" s="267"/>
    </row>
    <row r="123" spans="1:7" s="690" customFormat="1" ht="66" x14ac:dyDescent="0.25">
      <c r="A123" s="691"/>
      <c r="B123" s="66">
        <v>8</v>
      </c>
      <c r="C123" s="70" t="s">
        <v>1738</v>
      </c>
      <c r="D123" s="264" t="s">
        <v>33</v>
      </c>
      <c r="E123" s="267">
        <v>1</v>
      </c>
      <c r="F123" s="267"/>
      <c r="G123" s="694">
        <f>E123*F123</f>
        <v>0</v>
      </c>
    </row>
    <row r="124" spans="1:7" s="690" customFormat="1" ht="13.2" x14ac:dyDescent="0.25">
      <c r="A124" s="691"/>
      <c r="B124" s="66"/>
      <c r="C124" s="70"/>
      <c r="D124" s="264"/>
      <c r="E124" s="267"/>
      <c r="F124" s="267"/>
      <c r="G124" s="267"/>
    </row>
    <row r="125" spans="1:7" s="690" customFormat="1" ht="66" x14ac:dyDescent="0.25">
      <c r="A125" s="691"/>
      <c r="B125" s="66">
        <v>9</v>
      </c>
      <c r="C125" s="692" t="s">
        <v>1737</v>
      </c>
      <c r="D125" s="264" t="s">
        <v>33</v>
      </c>
      <c r="E125" s="267">
        <v>1</v>
      </c>
      <c r="F125" s="267"/>
      <c r="G125" s="694">
        <f>E125*F125</f>
        <v>0</v>
      </c>
    </row>
    <row r="126" spans="1:7" s="690" customFormat="1" ht="13.2" x14ac:dyDescent="0.25">
      <c r="A126" s="691"/>
      <c r="B126" s="66"/>
      <c r="C126" s="70"/>
      <c r="D126" s="264"/>
      <c r="E126" s="267"/>
      <c r="F126" s="267"/>
      <c r="G126" s="267"/>
    </row>
    <row r="127" spans="1:7" x14ac:dyDescent="0.3">
      <c r="B127" s="66">
        <v>10</v>
      </c>
      <c r="C127" s="55" t="s">
        <v>1736</v>
      </c>
      <c r="F127" s="95"/>
      <c r="G127" s="95"/>
    </row>
    <row r="128" spans="1:7" ht="19.5" customHeight="1" x14ac:dyDescent="0.3">
      <c r="D128" s="689" t="s">
        <v>37</v>
      </c>
      <c r="E128" s="267">
        <v>1</v>
      </c>
      <c r="F128" s="95"/>
      <c r="G128" s="694">
        <f>E128*F128</f>
        <v>0</v>
      </c>
    </row>
    <row r="129" spans="1:8" x14ac:dyDescent="0.3">
      <c r="C129" s="675"/>
      <c r="D129" s="73"/>
      <c r="E129" s="312"/>
      <c r="F129" s="677"/>
      <c r="G129" s="677"/>
    </row>
    <row r="130" spans="1:8" x14ac:dyDescent="0.3">
      <c r="C130" s="679" t="s">
        <v>1654</v>
      </c>
      <c r="F130" s="275" t="s">
        <v>29</v>
      </c>
      <c r="G130" s="276">
        <f>SUM(G93:G129)</f>
        <v>0</v>
      </c>
      <c r="H130" s="276"/>
    </row>
    <row r="131" spans="1:8" x14ac:dyDescent="0.3">
      <c r="C131" s="679"/>
      <c r="F131" s="275"/>
      <c r="G131" s="276"/>
    </row>
    <row r="132" spans="1:8" x14ac:dyDescent="0.3">
      <c r="A132" s="68" t="s">
        <v>5</v>
      </c>
      <c r="C132" s="679" t="s">
        <v>1653</v>
      </c>
    </row>
    <row r="133" spans="1:8" x14ac:dyDescent="0.3">
      <c r="A133" s="68"/>
      <c r="C133" s="679"/>
    </row>
    <row r="134" spans="1:8" x14ac:dyDescent="0.3">
      <c r="A134" s="68"/>
      <c r="C134" s="688" t="s">
        <v>1735</v>
      </c>
    </row>
    <row r="135" spans="1:8" ht="105.6" x14ac:dyDescent="0.3">
      <c r="A135" s="68"/>
      <c r="B135" s="66">
        <v>1</v>
      </c>
      <c r="C135" s="70" t="s">
        <v>1691</v>
      </c>
      <c r="D135" s="264"/>
      <c r="F135" s="267"/>
      <c r="G135" s="267"/>
    </row>
    <row r="136" spans="1:8" ht="29.25" customHeight="1" x14ac:dyDescent="0.3">
      <c r="A136" s="68"/>
      <c r="C136" s="70" t="s">
        <v>1690</v>
      </c>
      <c r="D136" s="264" t="s">
        <v>33</v>
      </c>
      <c r="E136" s="267">
        <v>2</v>
      </c>
      <c r="F136" s="267"/>
      <c r="G136" s="694">
        <f>E136*F136</f>
        <v>0</v>
      </c>
    </row>
    <row r="137" spans="1:8" ht="145.5" customHeight="1" x14ac:dyDescent="0.3">
      <c r="A137" s="68"/>
      <c r="C137" s="70"/>
      <c r="D137" s="264"/>
      <c r="F137" s="267"/>
      <c r="G137" s="267"/>
    </row>
    <row r="138" spans="1:8" ht="26.4" x14ac:dyDescent="0.3">
      <c r="A138" s="68"/>
      <c r="C138" s="70" t="s">
        <v>1699</v>
      </c>
      <c r="D138" s="264" t="s">
        <v>33</v>
      </c>
      <c r="E138" s="267">
        <v>2</v>
      </c>
      <c r="F138" s="267"/>
      <c r="G138" s="694">
        <f>E138*F138</f>
        <v>0</v>
      </c>
    </row>
    <row r="139" spans="1:8" ht="88.5" customHeight="1" x14ac:dyDescent="0.3">
      <c r="A139" s="68"/>
      <c r="C139" s="70"/>
      <c r="D139" s="264"/>
      <c r="F139" s="267"/>
      <c r="G139" s="267"/>
    </row>
    <row r="140" spans="1:8" x14ac:dyDescent="0.3">
      <c r="A140" s="68"/>
      <c r="C140" s="70"/>
      <c r="D140" s="264"/>
      <c r="F140" s="267"/>
      <c r="G140" s="267"/>
    </row>
    <row r="141" spans="1:8" ht="26.4" x14ac:dyDescent="0.3">
      <c r="A141" s="68"/>
      <c r="C141" s="70" t="s">
        <v>1734</v>
      </c>
      <c r="D141" s="264" t="s">
        <v>33</v>
      </c>
      <c r="E141" s="267">
        <v>2</v>
      </c>
      <c r="F141" s="267"/>
      <c r="G141" s="694">
        <f t="shared" ref="G141:G142" si="0">E141*F141</f>
        <v>0</v>
      </c>
    </row>
    <row r="142" spans="1:8" x14ac:dyDescent="0.3">
      <c r="A142" s="68"/>
      <c r="C142" s="70" t="s">
        <v>1683</v>
      </c>
      <c r="D142" s="264" t="s">
        <v>33</v>
      </c>
      <c r="E142" s="267">
        <v>2</v>
      </c>
      <c r="F142" s="267"/>
      <c r="G142" s="694">
        <f t="shared" si="0"/>
        <v>0</v>
      </c>
    </row>
    <row r="143" spans="1:8" x14ac:dyDescent="0.3">
      <c r="A143" s="68"/>
      <c r="C143" s="679"/>
      <c r="F143" s="95"/>
      <c r="G143" s="95"/>
    </row>
    <row r="144" spans="1:8" ht="66" x14ac:dyDescent="0.3">
      <c r="A144" s="68"/>
      <c r="B144" s="66">
        <v>2</v>
      </c>
      <c r="C144" s="70" t="s">
        <v>1687</v>
      </c>
      <c r="D144" s="264"/>
      <c r="F144" s="267"/>
      <c r="G144" s="267"/>
    </row>
    <row r="145" spans="1:7" ht="26.4" x14ac:dyDescent="0.3">
      <c r="A145" s="68"/>
      <c r="C145" s="70" t="s">
        <v>1686</v>
      </c>
      <c r="D145" s="264" t="s">
        <v>33</v>
      </c>
      <c r="E145" s="267">
        <v>1</v>
      </c>
      <c r="F145" s="267"/>
      <c r="G145" s="694">
        <f t="shared" ref="G145:G147" si="1">E145*F145</f>
        <v>0</v>
      </c>
    </row>
    <row r="146" spans="1:7" ht="26.4" x14ac:dyDescent="0.3">
      <c r="A146" s="68"/>
      <c r="C146" s="70" t="s">
        <v>1733</v>
      </c>
      <c r="D146" s="264" t="s">
        <v>33</v>
      </c>
      <c r="E146" s="267">
        <v>1</v>
      </c>
      <c r="F146" s="267"/>
      <c r="G146" s="694">
        <f t="shared" si="1"/>
        <v>0</v>
      </c>
    </row>
    <row r="147" spans="1:7" ht="26.4" x14ac:dyDescent="0.3">
      <c r="A147" s="68"/>
      <c r="C147" s="70" t="s">
        <v>1684</v>
      </c>
      <c r="D147" s="264" t="s">
        <v>33</v>
      </c>
      <c r="E147" s="267">
        <v>1</v>
      </c>
      <c r="F147" s="267"/>
      <c r="G147" s="694">
        <f t="shared" si="1"/>
        <v>0</v>
      </c>
    </row>
    <row r="148" spans="1:7" ht="141" customHeight="1" x14ac:dyDescent="0.3">
      <c r="A148" s="68"/>
      <c r="C148" s="70"/>
      <c r="D148" s="264"/>
      <c r="F148" s="267"/>
      <c r="G148" s="267"/>
    </row>
    <row r="149" spans="1:7" x14ac:dyDescent="0.3">
      <c r="A149" s="68"/>
      <c r="C149" s="70" t="s">
        <v>1683</v>
      </c>
      <c r="D149" s="264" t="s">
        <v>33</v>
      </c>
      <c r="E149" s="267">
        <v>1</v>
      </c>
      <c r="F149" s="267"/>
      <c r="G149" s="694">
        <f>E149*F149</f>
        <v>0</v>
      </c>
    </row>
    <row r="150" spans="1:7" x14ac:dyDescent="0.3">
      <c r="A150" s="68"/>
      <c r="C150" s="679"/>
      <c r="F150" s="95"/>
      <c r="G150" s="95"/>
    </row>
    <row r="151" spans="1:7" ht="237.6" x14ac:dyDescent="0.3">
      <c r="A151" s="68"/>
      <c r="B151" s="66">
        <v>3</v>
      </c>
      <c r="C151" s="70" t="s">
        <v>1732</v>
      </c>
      <c r="D151" s="264"/>
      <c r="F151" s="267"/>
      <c r="G151" s="267"/>
    </row>
    <row r="152" spans="1:7" ht="26.4" x14ac:dyDescent="0.3">
      <c r="A152" s="68"/>
      <c r="C152" s="70" t="s">
        <v>1731</v>
      </c>
      <c r="D152" s="264" t="s">
        <v>33</v>
      </c>
      <c r="E152" s="267">
        <v>2</v>
      </c>
      <c r="F152" s="267"/>
      <c r="G152" s="694">
        <f>E152*F152</f>
        <v>0</v>
      </c>
    </row>
    <row r="153" spans="1:7" ht="106.5" customHeight="1" x14ac:dyDescent="0.3">
      <c r="A153" s="68"/>
      <c r="C153" s="70"/>
      <c r="D153" s="264"/>
      <c r="F153" s="267"/>
      <c r="G153" s="267"/>
    </row>
    <row r="154" spans="1:7" ht="26.4" x14ac:dyDescent="0.3">
      <c r="A154" s="68" t="s">
        <v>1730</v>
      </c>
      <c r="C154" s="70" t="s">
        <v>1729</v>
      </c>
      <c r="D154" s="264" t="s">
        <v>33</v>
      </c>
      <c r="E154" s="267">
        <v>2</v>
      </c>
      <c r="F154" s="267"/>
      <c r="G154" s="694">
        <f>E154*F154</f>
        <v>0</v>
      </c>
    </row>
    <row r="155" spans="1:7" ht="96" customHeight="1" x14ac:dyDescent="0.3">
      <c r="A155" s="68"/>
      <c r="C155" s="70"/>
      <c r="D155" s="264"/>
      <c r="F155" s="267"/>
      <c r="G155" s="267"/>
    </row>
    <row r="156" spans="1:7" ht="26.4" x14ac:dyDescent="0.3">
      <c r="A156" s="68"/>
      <c r="C156" s="70" t="s">
        <v>1728</v>
      </c>
      <c r="D156" s="264" t="s">
        <v>33</v>
      </c>
      <c r="E156" s="267">
        <v>2</v>
      </c>
      <c r="F156" s="267"/>
      <c r="G156" s="694">
        <f>E156*F156</f>
        <v>0</v>
      </c>
    </row>
    <row r="157" spans="1:7" ht="262.5" customHeight="1" x14ac:dyDescent="0.3">
      <c r="A157" s="68"/>
      <c r="C157" s="70"/>
      <c r="D157" s="264"/>
      <c r="F157" s="267"/>
      <c r="G157" s="267"/>
    </row>
    <row r="158" spans="1:7" x14ac:dyDescent="0.3">
      <c r="A158" s="68"/>
      <c r="C158" s="70" t="s">
        <v>1727</v>
      </c>
      <c r="D158" s="264" t="s">
        <v>33</v>
      </c>
      <c r="E158" s="267">
        <v>2</v>
      </c>
      <c r="F158" s="267"/>
      <c r="G158" s="694">
        <f>E158*F158</f>
        <v>0</v>
      </c>
    </row>
    <row r="159" spans="1:7" x14ac:dyDescent="0.3">
      <c r="A159" s="68"/>
      <c r="C159" s="70"/>
      <c r="D159" s="264"/>
      <c r="F159" s="267"/>
      <c r="G159" s="267"/>
    </row>
    <row r="160" spans="1:7" ht="105.6" x14ac:dyDescent="0.3">
      <c r="A160" s="68"/>
      <c r="B160" s="66">
        <v>4</v>
      </c>
      <c r="C160" s="70" t="s">
        <v>1682</v>
      </c>
      <c r="D160" s="264"/>
      <c r="F160" s="267"/>
      <c r="G160" s="267"/>
    </row>
    <row r="161" spans="1:7" x14ac:dyDescent="0.3">
      <c r="A161" s="68"/>
      <c r="C161" s="679"/>
      <c r="F161" s="95"/>
      <c r="G161" s="95"/>
    </row>
    <row r="162" spans="1:7" ht="66" x14ac:dyDescent="0.3">
      <c r="A162" s="68"/>
      <c r="C162" s="70" t="s">
        <v>1726</v>
      </c>
      <c r="D162" s="264"/>
      <c r="E162" s="687"/>
      <c r="F162" s="267"/>
      <c r="G162" s="267"/>
    </row>
    <row r="163" spans="1:7" ht="26.4" x14ac:dyDescent="0.3">
      <c r="A163" s="68"/>
      <c r="C163" s="93" t="s">
        <v>1725</v>
      </c>
      <c r="D163" s="264" t="s">
        <v>33</v>
      </c>
      <c r="E163" s="267">
        <v>2</v>
      </c>
      <c r="F163" s="267"/>
      <c r="G163" s="694">
        <f>E163*F163</f>
        <v>0</v>
      </c>
    </row>
    <row r="164" spans="1:7" ht="114" customHeight="1" x14ac:dyDescent="0.3">
      <c r="A164" s="68"/>
      <c r="C164" s="93"/>
      <c r="D164" s="264"/>
      <c r="F164" s="267"/>
      <c r="G164" s="267"/>
    </row>
    <row r="165" spans="1:7" ht="26.4" x14ac:dyDescent="0.3">
      <c r="A165" s="68"/>
      <c r="C165" s="70" t="s">
        <v>1724</v>
      </c>
      <c r="D165" s="264" t="s">
        <v>33</v>
      </c>
      <c r="E165" s="267">
        <v>2</v>
      </c>
      <c r="F165" s="267"/>
      <c r="G165" s="694">
        <f>E165*F165</f>
        <v>0</v>
      </c>
    </row>
    <row r="166" spans="1:7" ht="98.25" customHeight="1" x14ac:dyDescent="0.3">
      <c r="A166" s="68"/>
      <c r="C166" s="70"/>
      <c r="D166" s="264"/>
      <c r="F166" s="267"/>
      <c r="G166" s="267"/>
    </row>
    <row r="167" spans="1:7" x14ac:dyDescent="0.3">
      <c r="A167" s="68"/>
      <c r="C167" s="70" t="s">
        <v>1715</v>
      </c>
      <c r="D167" s="264" t="s">
        <v>33</v>
      </c>
      <c r="E167" s="267">
        <v>2</v>
      </c>
      <c r="F167" s="267"/>
      <c r="G167" s="694">
        <f t="shared" ref="G167:G172" si="2">E167*F167</f>
        <v>0</v>
      </c>
    </row>
    <row r="168" spans="1:7" x14ac:dyDescent="0.3">
      <c r="A168" s="68"/>
      <c r="C168" s="93" t="s">
        <v>1678</v>
      </c>
      <c r="D168" s="264" t="s">
        <v>33</v>
      </c>
      <c r="E168" s="267">
        <v>4</v>
      </c>
      <c r="F168" s="267"/>
      <c r="G168" s="694">
        <f t="shared" si="2"/>
        <v>0</v>
      </c>
    </row>
    <row r="169" spans="1:7" x14ac:dyDescent="0.3">
      <c r="A169" s="68"/>
      <c r="C169" s="70" t="s">
        <v>1723</v>
      </c>
      <c r="D169" s="264" t="s">
        <v>33</v>
      </c>
      <c r="E169" s="267">
        <v>2</v>
      </c>
      <c r="F169" s="267"/>
      <c r="G169" s="694">
        <f t="shared" si="2"/>
        <v>0</v>
      </c>
    </row>
    <row r="170" spans="1:7" x14ac:dyDescent="0.3">
      <c r="A170" s="68"/>
      <c r="C170" s="70" t="s">
        <v>1714</v>
      </c>
      <c r="D170" s="264" t="s">
        <v>33</v>
      </c>
      <c r="E170" s="267">
        <v>2</v>
      </c>
      <c r="F170" s="267"/>
      <c r="G170" s="694">
        <f t="shared" si="2"/>
        <v>0</v>
      </c>
    </row>
    <row r="171" spans="1:7" x14ac:dyDescent="0.3">
      <c r="A171" s="68"/>
      <c r="C171" s="70" t="s">
        <v>1713</v>
      </c>
      <c r="D171" s="264" t="s">
        <v>33</v>
      </c>
      <c r="E171" s="267">
        <v>2</v>
      </c>
      <c r="F171" s="267"/>
      <c r="G171" s="694">
        <f t="shared" si="2"/>
        <v>0</v>
      </c>
    </row>
    <row r="172" spans="1:7" x14ac:dyDescent="0.3">
      <c r="A172" s="68"/>
      <c r="C172" s="70" t="s">
        <v>1712</v>
      </c>
      <c r="D172" s="264" t="s">
        <v>33</v>
      </c>
      <c r="E172" s="267">
        <v>2</v>
      </c>
      <c r="F172" s="267"/>
      <c r="G172" s="694">
        <f t="shared" si="2"/>
        <v>0</v>
      </c>
    </row>
    <row r="173" spans="1:7" x14ac:dyDescent="0.3">
      <c r="A173" s="68"/>
      <c r="C173" s="70"/>
      <c r="D173" s="264"/>
      <c r="F173" s="267"/>
      <c r="G173" s="267"/>
    </row>
    <row r="174" spans="1:7" ht="26.4" x14ac:dyDescent="0.3">
      <c r="A174" s="68"/>
      <c r="B174" s="66">
        <v>5</v>
      </c>
      <c r="C174" s="70" t="s">
        <v>1722</v>
      </c>
      <c r="D174" s="264"/>
      <c r="F174" s="267"/>
      <c r="G174" s="267"/>
    </row>
    <row r="175" spans="1:7" x14ac:dyDescent="0.3">
      <c r="A175" s="68"/>
      <c r="C175" s="70" t="s">
        <v>1673</v>
      </c>
      <c r="D175" s="264" t="s">
        <v>33</v>
      </c>
      <c r="E175" s="267">
        <v>2</v>
      </c>
      <c r="F175" s="267"/>
      <c r="G175" s="694">
        <f t="shared" ref="G175:G180" si="3">E175*F175</f>
        <v>0</v>
      </c>
    </row>
    <row r="176" spans="1:7" x14ac:dyDescent="0.3">
      <c r="A176" s="68"/>
      <c r="C176" s="70" t="s">
        <v>1672</v>
      </c>
      <c r="D176" s="264" t="s">
        <v>33</v>
      </c>
      <c r="E176" s="267">
        <v>2</v>
      </c>
      <c r="F176" s="267"/>
      <c r="G176" s="694">
        <f t="shared" si="3"/>
        <v>0</v>
      </c>
    </row>
    <row r="177" spans="1:7" x14ac:dyDescent="0.3">
      <c r="A177" s="68"/>
      <c r="C177" s="70" t="s">
        <v>1671</v>
      </c>
      <c r="D177" s="264" t="s">
        <v>33</v>
      </c>
      <c r="E177" s="267">
        <v>2</v>
      </c>
      <c r="F177" s="267"/>
      <c r="G177" s="694">
        <f t="shared" si="3"/>
        <v>0</v>
      </c>
    </row>
    <row r="178" spans="1:7" x14ac:dyDescent="0.3">
      <c r="A178" s="68"/>
      <c r="C178" s="70" t="s">
        <v>1721</v>
      </c>
      <c r="D178" s="264" t="s">
        <v>33</v>
      </c>
      <c r="E178" s="267">
        <v>2</v>
      </c>
      <c r="F178" s="267"/>
      <c r="G178" s="694">
        <f t="shared" si="3"/>
        <v>0</v>
      </c>
    </row>
    <row r="179" spans="1:7" x14ac:dyDescent="0.3">
      <c r="A179" s="68"/>
      <c r="C179" s="70" t="s">
        <v>1670</v>
      </c>
      <c r="D179" s="264" t="s">
        <v>33</v>
      </c>
      <c r="E179" s="267">
        <v>2</v>
      </c>
      <c r="F179" s="267"/>
      <c r="G179" s="694">
        <f t="shared" si="3"/>
        <v>0</v>
      </c>
    </row>
    <row r="180" spans="1:7" x14ac:dyDescent="0.3">
      <c r="A180" s="68"/>
      <c r="C180" s="70" t="s">
        <v>1720</v>
      </c>
      <c r="D180" s="264" t="s">
        <v>33</v>
      </c>
      <c r="E180" s="267">
        <v>2</v>
      </c>
      <c r="F180" s="267"/>
      <c r="G180" s="694">
        <f t="shared" si="3"/>
        <v>0</v>
      </c>
    </row>
    <row r="181" spans="1:7" x14ac:dyDescent="0.3">
      <c r="A181" s="68"/>
      <c r="C181" s="70" t="s">
        <v>1668</v>
      </c>
      <c r="D181" s="264"/>
      <c r="F181" s="267"/>
      <c r="G181" s="267"/>
    </row>
    <row r="182" spans="1:7" x14ac:dyDescent="0.3">
      <c r="A182" s="68"/>
      <c r="C182" s="70"/>
      <c r="D182" s="264"/>
      <c r="F182" s="267"/>
      <c r="G182" s="267"/>
    </row>
    <row r="183" spans="1:7" x14ac:dyDescent="0.3">
      <c r="A183" s="68"/>
      <c r="C183" s="688" t="s">
        <v>1719</v>
      </c>
      <c r="F183" s="95"/>
      <c r="G183" s="95"/>
    </row>
    <row r="184" spans="1:7" ht="105.6" x14ac:dyDescent="0.3">
      <c r="A184" s="68"/>
      <c r="B184" s="66">
        <v>6</v>
      </c>
      <c r="C184" s="70" t="s">
        <v>1682</v>
      </c>
      <c r="D184" s="264"/>
      <c r="F184" s="267"/>
      <c r="G184" s="267"/>
    </row>
    <row r="185" spans="1:7" ht="66" x14ac:dyDescent="0.3">
      <c r="A185" s="68"/>
      <c r="C185" s="70" t="s">
        <v>1718</v>
      </c>
      <c r="D185" s="264"/>
      <c r="E185" s="687"/>
      <c r="F185" s="267"/>
      <c r="G185" s="267"/>
    </row>
    <row r="186" spans="1:7" ht="26.4" x14ac:dyDescent="0.3">
      <c r="A186" s="68"/>
      <c r="C186" s="93" t="s">
        <v>1717</v>
      </c>
      <c r="D186" s="264" t="s">
        <v>33</v>
      </c>
      <c r="E186" s="267">
        <v>1</v>
      </c>
      <c r="F186" s="267"/>
      <c r="G186" s="694">
        <f t="shared" ref="G186:G192" si="4">E186*F186</f>
        <v>0</v>
      </c>
    </row>
    <row r="187" spans="1:7" x14ac:dyDescent="0.3">
      <c r="A187" s="68"/>
      <c r="C187" s="70" t="s">
        <v>1716</v>
      </c>
      <c r="D187" s="264" t="s">
        <v>33</v>
      </c>
      <c r="E187" s="267">
        <v>1</v>
      </c>
      <c r="F187" s="267"/>
      <c r="G187" s="694">
        <f t="shared" si="4"/>
        <v>0</v>
      </c>
    </row>
    <row r="188" spans="1:7" x14ac:dyDescent="0.3">
      <c r="A188" s="68"/>
      <c r="C188" s="70" t="s">
        <v>1715</v>
      </c>
      <c r="D188" s="264" t="s">
        <v>33</v>
      </c>
      <c r="E188" s="267">
        <v>1</v>
      </c>
      <c r="F188" s="267"/>
      <c r="G188" s="694">
        <f t="shared" si="4"/>
        <v>0</v>
      </c>
    </row>
    <row r="189" spans="1:7" x14ac:dyDescent="0.3">
      <c r="A189" s="68"/>
      <c r="C189" s="93" t="s">
        <v>1678</v>
      </c>
      <c r="D189" s="264" t="s">
        <v>33</v>
      </c>
      <c r="E189" s="267">
        <v>2</v>
      </c>
      <c r="F189" s="267"/>
      <c r="G189" s="694">
        <f t="shared" si="4"/>
        <v>0</v>
      </c>
    </row>
    <row r="190" spans="1:7" x14ac:dyDescent="0.3">
      <c r="A190" s="68"/>
      <c r="C190" s="70" t="s">
        <v>1714</v>
      </c>
      <c r="D190" s="264" t="s">
        <v>33</v>
      </c>
      <c r="E190" s="267">
        <v>1</v>
      </c>
      <c r="F190" s="267"/>
      <c r="G190" s="694">
        <f t="shared" si="4"/>
        <v>0</v>
      </c>
    </row>
    <row r="191" spans="1:7" x14ac:dyDescent="0.3">
      <c r="A191" s="68"/>
      <c r="C191" s="70" t="s">
        <v>1713</v>
      </c>
      <c r="D191" s="264" t="s">
        <v>33</v>
      </c>
      <c r="E191" s="267">
        <v>1</v>
      </c>
      <c r="F191" s="267"/>
      <c r="G191" s="694">
        <f t="shared" si="4"/>
        <v>0</v>
      </c>
    </row>
    <row r="192" spans="1:7" x14ac:dyDescent="0.3">
      <c r="A192" s="68"/>
      <c r="C192" s="70" t="s">
        <v>1712</v>
      </c>
      <c r="D192" s="264" t="s">
        <v>33</v>
      </c>
      <c r="E192" s="267">
        <v>2</v>
      </c>
      <c r="F192" s="267"/>
      <c r="G192" s="694">
        <f t="shared" si="4"/>
        <v>0</v>
      </c>
    </row>
    <row r="193" spans="1:7" x14ac:dyDescent="0.3">
      <c r="A193" s="68"/>
      <c r="C193" s="679"/>
      <c r="F193" s="95"/>
      <c r="G193" s="95"/>
    </row>
    <row r="194" spans="1:7" x14ac:dyDescent="0.3">
      <c r="A194" s="68"/>
      <c r="C194" s="679" t="s">
        <v>1711</v>
      </c>
      <c r="F194" s="95"/>
      <c r="G194" s="95"/>
    </row>
    <row r="195" spans="1:7" ht="105.6" x14ac:dyDescent="0.3">
      <c r="A195" s="68"/>
      <c r="B195" s="66">
        <v>7</v>
      </c>
      <c r="C195" s="70" t="s">
        <v>1691</v>
      </c>
      <c r="D195" s="264"/>
      <c r="F195" s="267"/>
      <c r="G195" s="267"/>
    </row>
    <row r="196" spans="1:7" ht="29.25" customHeight="1" x14ac:dyDescent="0.3">
      <c r="A196" s="68"/>
      <c r="C196" s="70" t="s">
        <v>1690</v>
      </c>
      <c r="D196" s="264" t="s">
        <v>33</v>
      </c>
      <c r="E196" s="267">
        <v>3</v>
      </c>
      <c r="F196" s="267"/>
      <c r="G196" s="694">
        <f>E196*F196</f>
        <v>0</v>
      </c>
    </row>
    <row r="197" spans="1:7" ht="132.75" customHeight="1" x14ac:dyDescent="0.3">
      <c r="A197" s="68"/>
      <c r="C197" s="70"/>
      <c r="D197" s="264"/>
      <c r="F197" s="267"/>
      <c r="G197" s="267"/>
    </row>
    <row r="198" spans="1:7" ht="26.4" x14ac:dyDescent="0.3">
      <c r="A198" s="68"/>
      <c r="C198" s="70" t="s">
        <v>1710</v>
      </c>
      <c r="D198" s="264" t="s">
        <v>33</v>
      </c>
      <c r="E198" s="267">
        <v>3</v>
      </c>
      <c r="F198" s="267"/>
      <c r="G198" s="694">
        <f t="shared" ref="G198:G199" si="5">E198*F198</f>
        <v>0</v>
      </c>
    </row>
    <row r="199" spans="1:7" ht="26.4" x14ac:dyDescent="0.3">
      <c r="A199" s="68"/>
      <c r="C199" s="70" t="s">
        <v>1688</v>
      </c>
      <c r="D199" s="264" t="s">
        <v>33</v>
      </c>
      <c r="E199" s="267">
        <v>3</v>
      </c>
      <c r="F199" s="267"/>
      <c r="G199" s="694">
        <f t="shared" si="5"/>
        <v>0</v>
      </c>
    </row>
    <row r="200" spans="1:7" ht="98.25" customHeight="1" x14ac:dyDescent="0.3">
      <c r="A200" s="68"/>
      <c r="C200" s="70"/>
      <c r="D200" s="264"/>
      <c r="F200" s="267"/>
      <c r="G200" s="267"/>
    </row>
    <row r="201" spans="1:7" x14ac:dyDescent="0.3">
      <c r="A201" s="68"/>
      <c r="C201" s="70" t="s">
        <v>1683</v>
      </c>
      <c r="D201" s="264" t="s">
        <v>33</v>
      </c>
      <c r="E201" s="267">
        <v>3</v>
      </c>
      <c r="F201" s="267"/>
      <c r="G201" s="694">
        <f>E201*F201</f>
        <v>0</v>
      </c>
    </row>
    <row r="202" spans="1:7" x14ac:dyDescent="0.3">
      <c r="A202" s="68"/>
      <c r="C202" s="679"/>
      <c r="F202" s="95"/>
      <c r="G202" s="95"/>
    </row>
    <row r="203" spans="1:7" ht="66" x14ac:dyDescent="0.3">
      <c r="A203" s="68"/>
      <c r="B203" s="66">
        <v>8</v>
      </c>
      <c r="C203" s="70" t="s">
        <v>1687</v>
      </c>
      <c r="D203" s="264"/>
      <c r="F203" s="267"/>
      <c r="G203" s="267"/>
    </row>
    <row r="204" spans="1:7" ht="26.4" x14ac:dyDescent="0.3">
      <c r="A204" s="68"/>
      <c r="C204" s="70" t="s">
        <v>1686</v>
      </c>
      <c r="D204" s="264" t="s">
        <v>33</v>
      </c>
      <c r="E204" s="267">
        <v>1</v>
      </c>
      <c r="F204" s="267"/>
      <c r="G204" s="694">
        <f t="shared" ref="G204:G206" si="6">E204*F204</f>
        <v>0</v>
      </c>
    </row>
    <row r="205" spans="1:7" ht="26.4" x14ac:dyDescent="0.3">
      <c r="A205" s="68"/>
      <c r="C205" s="70" t="s">
        <v>1685</v>
      </c>
      <c r="D205" s="264" t="s">
        <v>33</v>
      </c>
      <c r="E205" s="267">
        <v>1</v>
      </c>
      <c r="F205" s="267"/>
      <c r="G205" s="694">
        <f t="shared" si="6"/>
        <v>0</v>
      </c>
    </row>
    <row r="206" spans="1:7" ht="26.4" x14ac:dyDescent="0.3">
      <c r="A206" s="68"/>
      <c r="C206" s="70" t="s">
        <v>1684</v>
      </c>
      <c r="D206" s="264" t="s">
        <v>33</v>
      </c>
      <c r="E206" s="267">
        <v>1</v>
      </c>
      <c r="F206" s="267"/>
      <c r="G206" s="694">
        <f t="shared" si="6"/>
        <v>0</v>
      </c>
    </row>
    <row r="207" spans="1:7" ht="144" customHeight="1" x14ac:dyDescent="0.3">
      <c r="A207" s="68"/>
      <c r="C207" s="70"/>
      <c r="D207" s="264"/>
      <c r="F207" s="267"/>
      <c r="G207" s="267"/>
    </row>
    <row r="208" spans="1:7" x14ac:dyDescent="0.3">
      <c r="A208" s="68"/>
      <c r="C208" s="70" t="s">
        <v>1683</v>
      </c>
      <c r="D208" s="264" t="s">
        <v>33</v>
      </c>
      <c r="E208" s="267">
        <v>1</v>
      </c>
      <c r="F208" s="267"/>
      <c r="G208" s="694">
        <f>E208*F208</f>
        <v>0</v>
      </c>
    </row>
    <row r="209" spans="1:7" x14ac:dyDescent="0.3">
      <c r="A209" s="68"/>
      <c r="C209" s="70"/>
      <c r="D209" s="264"/>
      <c r="F209" s="267"/>
      <c r="G209" s="267"/>
    </row>
    <row r="210" spans="1:7" ht="105.6" x14ac:dyDescent="0.3">
      <c r="A210" s="68"/>
      <c r="B210" s="66">
        <v>9</v>
      </c>
      <c r="C210" s="70" t="s">
        <v>1682</v>
      </c>
      <c r="D210" s="264"/>
      <c r="F210" s="267"/>
      <c r="G210" s="267"/>
    </row>
    <row r="211" spans="1:7" ht="26.4" x14ac:dyDescent="0.3">
      <c r="A211" s="68"/>
      <c r="C211" s="93" t="s">
        <v>1709</v>
      </c>
      <c r="D211" s="264" t="s">
        <v>33</v>
      </c>
      <c r="E211" s="267">
        <v>1</v>
      </c>
      <c r="F211" s="267"/>
      <c r="G211" s="694">
        <f>E211*F211</f>
        <v>0</v>
      </c>
    </row>
    <row r="212" spans="1:7" ht="167.25" customHeight="1" x14ac:dyDescent="0.3">
      <c r="A212" s="68"/>
      <c r="C212" s="93"/>
      <c r="D212" s="264"/>
      <c r="F212" s="267"/>
      <c r="G212" s="267"/>
    </row>
    <row r="213" spans="1:7" ht="26.4" x14ac:dyDescent="0.3">
      <c r="A213" s="68"/>
      <c r="C213" s="93" t="s">
        <v>1708</v>
      </c>
      <c r="D213" s="264" t="s">
        <v>33</v>
      </c>
      <c r="E213" s="267">
        <v>1</v>
      </c>
      <c r="F213" s="267"/>
      <c r="G213" s="694">
        <f>E213*F213</f>
        <v>0</v>
      </c>
    </row>
    <row r="214" spans="1:7" ht="132" customHeight="1" x14ac:dyDescent="0.3">
      <c r="A214" s="68"/>
      <c r="C214" s="93"/>
      <c r="D214" s="264"/>
      <c r="F214" s="267"/>
      <c r="G214" s="267"/>
    </row>
    <row r="215" spans="1:7" ht="26.4" x14ac:dyDescent="0.3">
      <c r="A215" s="68"/>
      <c r="C215" s="70" t="s">
        <v>1707</v>
      </c>
      <c r="D215" s="264" t="s">
        <v>33</v>
      </c>
      <c r="E215" s="267">
        <v>1</v>
      </c>
      <c r="F215" s="267"/>
      <c r="G215" s="694">
        <f>E215*F215</f>
        <v>0</v>
      </c>
    </row>
    <row r="216" spans="1:7" ht="127.5" customHeight="1" x14ac:dyDescent="0.3">
      <c r="A216" s="68"/>
      <c r="C216" s="93"/>
      <c r="D216" s="264"/>
      <c r="F216" s="267"/>
      <c r="G216" s="267"/>
    </row>
    <row r="217" spans="1:7" ht="26.4" x14ac:dyDescent="0.3">
      <c r="A217" s="68"/>
      <c r="C217" s="70" t="s">
        <v>1706</v>
      </c>
      <c r="D217" s="264" t="s">
        <v>33</v>
      </c>
      <c r="E217" s="267">
        <v>1</v>
      </c>
      <c r="F217" s="267"/>
      <c r="G217" s="694">
        <f>E217*F217</f>
        <v>0</v>
      </c>
    </row>
    <row r="218" spans="1:7" ht="140.25" customHeight="1" x14ac:dyDescent="0.3">
      <c r="A218" s="68"/>
      <c r="C218" s="93"/>
      <c r="D218" s="264"/>
      <c r="F218" s="267"/>
      <c r="G218" s="267"/>
    </row>
    <row r="219" spans="1:7" x14ac:dyDescent="0.3">
      <c r="A219" s="68"/>
      <c r="C219" s="93"/>
      <c r="D219" s="264"/>
      <c r="F219" s="267"/>
      <c r="G219" s="267"/>
    </row>
    <row r="220" spans="1:7" ht="26.4" x14ac:dyDescent="0.3">
      <c r="A220" s="68"/>
      <c r="C220" s="70" t="s">
        <v>1705</v>
      </c>
      <c r="D220" s="264" t="s">
        <v>33</v>
      </c>
      <c r="E220" s="267">
        <v>2</v>
      </c>
      <c r="F220" s="267"/>
      <c r="G220" s="694">
        <f>E220*F220</f>
        <v>0</v>
      </c>
    </row>
    <row r="221" spans="1:7" ht="97.5" customHeight="1" x14ac:dyDescent="0.3">
      <c r="A221" s="68"/>
      <c r="C221" s="70"/>
      <c r="D221" s="264"/>
      <c r="F221" s="267"/>
      <c r="G221" s="267"/>
    </row>
    <row r="222" spans="1:7" x14ac:dyDescent="0.3">
      <c r="A222" s="68"/>
      <c r="C222" s="70" t="s">
        <v>1679</v>
      </c>
      <c r="D222" s="264" t="s">
        <v>33</v>
      </c>
      <c r="E222" s="267">
        <v>2</v>
      </c>
      <c r="F222" s="267"/>
      <c r="G222" s="694">
        <f t="shared" ref="G222:G226" si="7">E222*F222</f>
        <v>0</v>
      </c>
    </row>
    <row r="223" spans="1:7" x14ac:dyDescent="0.3">
      <c r="A223" s="68"/>
      <c r="C223" s="93" t="s">
        <v>1678</v>
      </c>
      <c r="D223" s="264" t="s">
        <v>33</v>
      </c>
      <c r="E223" s="267">
        <v>2</v>
      </c>
      <c r="F223" s="267"/>
      <c r="G223" s="694">
        <f t="shared" si="7"/>
        <v>0</v>
      </c>
    </row>
    <row r="224" spans="1:7" x14ac:dyDescent="0.3">
      <c r="A224" s="68"/>
      <c r="C224" s="70" t="s">
        <v>1677</v>
      </c>
      <c r="D224" s="264" t="s">
        <v>33</v>
      </c>
      <c r="E224" s="267">
        <v>2</v>
      </c>
      <c r="F224" s="267"/>
      <c r="G224" s="694">
        <f t="shared" si="7"/>
        <v>0</v>
      </c>
    </row>
    <row r="225" spans="1:7" x14ac:dyDescent="0.3">
      <c r="A225" s="68"/>
      <c r="C225" s="70" t="s">
        <v>1676</v>
      </c>
      <c r="D225" s="264" t="s">
        <v>33</v>
      </c>
      <c r="E225" s="267">
        <v>2</v>
      </c>
      <c r="F225" s="267"/>
      <c r="G225" s="694">
        <f t="shared" si="7"/>
        <v>0</v>
      </c>
    </row>
    <row r="226" spans="1:7" x14ac:dyDescent="0.3">
      <c r="A226" s="68"/>
      <c r="C226" s="70" t="s">
        <v>1675</v>
      </c>
      <c r="D226" s="264" t="s">
        <v>33</v>
      </c>
      <c r="E226" s="267">
        <v>2</v>
      </c>
      <c r="F226" s="267"/>
      <c r="G226" s="694">
        <f t="shared" si="7"/>
        <v>0</v>
      </c>
    </row>
    <row r="227" spans="1:7" x14ac:dyDescent="0.3">
      <c r="A227" s="68"/>
      <c r="C227" s="70"/>
      <c r="D227" s="264"/>
      <c r="F227" s="267"/>
      <c r="G227" s="267"/>
    </row>
    <row r="228" spans="1:7" ht="26.4" x14ac:dyDescent="0.3">
      <c r="A228" s="68"/>
      <c r="B228" s="66">
        <v>10</v>
      </c>
      <c r="C228" s="70" t="s">
        <v>1704</v>
      </c>
      <c r="D228" s="264"/>
      <c r="F228" s="267"/>
      <c r="G228" s="267"/>
    </row>
    <row r="229" spans="1:7" x14ac:dyDescent="0.3">
      <c r="A229" s="68"/>
      <c r="C229" s="70" t="s">
        <v>1673</v>
      </c>
      <c r="D229" s="264" t="s">
        <v>33</v>
      </c>
      <c r="E229" s="267">
        <v>3</v>
      </c>
      <c r="F229" s="267"/>
      <c r="G229" s="694">
        <f t="shared" ref="G229:G234" si="8">E229*F229</f>
        <v>0</v>
      </c>
    </row>
    <row r="230" spans="1:7" x14ac:dyDescent="0.3">
      <c r="A230" s="68"/>
      <c r="C230" s="70" t="s">
        <v>1672</v>
      </c>
      <c r="D230" s="264" t="s">
        <v>33</v>
      </c>
      <c r="E230" s="267">
        <v>3</v>
      </c>
      <c r="F230" s="267"/>
      <c r="G230" s="694">
        <f t="shared" si="8"/>
        <v>0</v>
      </c>
    </row>
    <row r="231" spans="1:7" x14ac:dyDescent="0.3">
      <c r="A231" s="68"/>
      <c r="C231" s="70" t="s">
        <v>1671</v>
      </c>
      <c r="D231" s="264" t="s">
        <v>33</v>
      </c>
      <c r="E231" s="267">
        <v>2</v>
      </c>
      <c r="F231" s="267"/>
      <c r="G231" s="694">
        <f t="shared" si="8"/>
        <v>0</v>
      </c>
    </row>
    <row r="232" spans="1:7" x14ac:dyDescent="0.3">
      <c r="A232" s="68"/>
      <c r="C232" s="70" t="s">
        <v>1703</v>
      </c>
      <c r="D232" s="264" t="s">
        <v>33</v>
      </c>
      <c r="E232" s="267">
        <v>2</v>
      </c>
      <c r="F232" s="267"/>
      <c r="G232" s="694">
        <f t="shared" si="8"/>
        <v>0</v>
      </c>
    </row>
    <row r="233" spans="1:7" x14ac:dyDescent="0.3">
      <c r="A233" s="68"/>
      <c r="C233" s="70" t="s">
        <v>1670</v>
      </c>
      <c r="D233" s="264" t="s">
        <v>33</v>
      </c>
      <c r="E233" s="267">
        <v>5</v>
      </c>
      <c r="F233" s="267"/>
      <c r="G233" s="694">
        <f t="shared" si="8"/>
        <v>0</v>
      </c>
    </row>
    <row r="234" spans="1:7" ht="26.4" x14ac:dyDescent="0.3">
      <c r="A234" s="68"/>
      <c r="C234" s="70" t="s">
        <v>1702</v>
      </c>
      <c r="D234" s="264" t="s">
        <v>33</v>
      </c>
      <c r="E234" s="267">
        <v>2</v>
      </c>
      <c r="F234" s="267"/>
      <c r="G234" s="694">
        <f t="shared" si="8"/>
        <v>0</v>
      </c>
    </row>
    <row r="235" spans="1:7" ht="111.75" customHeight="1" x14ac:dyDescent="0.3">
      <c r="A235" s="68"/>
      <c r="C235" s="70"/>
      <c r="D235" s="264"/>
      <c r="F235" s="267"/>
      <c r="G235" s="267"/>
    </row>
    <row r="236" spans="1:7" x14ac:dyDescent="0.3">
      <c r="A236" s="68"/>
      <c r="C236" s="70" t="s">
        <v>1668</v>
      </c>
      <c r="D236" s="264"/>
      <c r="F236" s="267"/>
      <c r="G236" s="267"/>
    </row>
    <row r="237" spans="1:7" x14ac:dyDescent="0.3">
      <c r="A237" s="68"/>
      <c r="C237" s="70"/>
      <c r="D237" s="264"/>
      <c r="F237" s="267"/>
      <c r="G237" s="267"/>
    </row>
    <row r="238" spans="1:7" x14ac:dyDescent="0.3">
      <c r="A238" s="68"/>
      <c r="C238" s="679"/>
      <c r="F238" s="95"/>
      <c r="G238" s="95"/>
    </row>
    <row r="239" spans="1:7" x14ac:dyDescent="0.3">
      <c r="A239" s="68"/>
      <c r="C239" s="679" t="s">
        <v>1701</v>
      </c>
      <c r="F239" s="95"/>
      <c r="G239" s="95"/>
    </row>
    <row r="240" spans="1:7" x14ac:dyDescent="0.3">
      <c r="A240" s="68"/>
      <c r="C240" s="679"/>
      <c r="F240" s="95"/>
      <c r="G240" s="95"/>
    </row>
    <row r="241" spans="1:7" ht="105.6" x14ac:dyDescent="0.3">
      <c r="A241" s="68"/>
      <c r="B241" s="66">
        <v>11</v>
      </c>
      <c r="C241" s="70" t="s">
        <v>1691</v>
      </c>
      <c r="D241" s="264"/>
      <c r="F241" s="267"/>
      <c r="G241" s="267"/>
    </row>
    <row r="242" spans="1:7" ht="26.4" x14ac:dyDescent="0.3">
      <c r="A242" s="68"/>
      <c r="C242" s="70" t="s">
        <v>1700</v>
      </c>
      <c r="D242" s="264" t="s">
        <v>33</v>
      </c>
      <c r="E242" s="267">
        <v>1</v>
      </c>
      <c r="F242" s="267"/>
      <c r="G242" s="694">
        <f>E242*F242</f>
        <v>0</v>
      </c>
    </row>
    <row r="243" spans="1:7" ht="104.25" customHeight="1" x14ac:dyDescent="0.3">
      <c r="A243" s="68"/>
      <c r="C243" s="70"/>
      <c r="D243" s="264"/>
      <c r="F243" s="267"/>
      <c r="G243" s="267"/>
    </row>
    <row r="244" spans="1:7" ht="26.4" x14ac:dyDescent="0.3">
      <c r="A244" s="68"/>
      <c r="C244" s="70" t="s">
        <v>1699</v>
      </c>
      <c r="D244" s="264" t="s">
        <v>33</v>
      </c>
      <c r="E244" s="267">
        <v>1</v>
      </c>
      <c r="F244" s="267"/>
      <c r="G244" s="694">
        <f>E244*F244</f>
        <v>0</v>
      </c>
    </row>
    <row r="245" spans="1:7" ht="98.25" customHeight="1" x14ac:dyDescent="0.3">
      <c r="A245" s="68"/>
      <c r="C245" s="70"/>
      <c r="D245" s="264"/>
      <c r="F245" s="267"/>
      <c r="G245" s="267"/>
    </row>
    <row r="246" spans="1:7" ht="26.4" x14ac:dyDescent="0.3">
      <c r="A246" s="68"/>
      <c r="C246" s="70" t="s">
        <v>1698</v>
      </c>
      <c r="D246" s="264" t="s">
        <v>33</v>
      </c>
      <c r="E246" s="267">
        <v>1</v>
      </c>
      <c r="F246" s="267"/>
      <c r="G246" s="694">
        <f t="shared" ref="G246:G252" si="9">E246*F246</f>
        <v>0</v>
      </c>
    </row>
    <row r="247" spans="1:7" ht="26.4" x14ac:dyDescent="0.3">
      <c r="A247" s="68"/>
      <c r="C247" s="70" t="s">
        <v>1697</v>
      </c>
      <c r="D247" s="264" t="s">
        <v>33</v>
      </c>
      <c r="E247" s="267">
        <v>1</v>
      </c>
      <c r="F247" s="267"/>
      <c r="G247" s="694">
        <f t="shared" si="9"/>
        <v>0</v>
      </c>
    </row>
    <row r="248" spans="1:7" ht="26.4" x14ac:dyDescent="0.3">
      <c r="A248" s="68"/>
      <c r="C248" s="70" t="s">
        <v>1696</v>
      </c>
      <c r="D248" s="264" t="s">
        <v>33</v>
      </c>
      <c r="E248" s="267">
        <v>1</v>
      </c>
      <c r="F248" s="267"/>
      <c r="G248" s="694">
        <f t="shared" si="9"/>
        <v>0</v>
      </c>
    </row>
    <row r="249" spans="1:7" ht="39.6" x14ac:dyDescent="0.3">
      <c r="A249" s="68"/>
      <c r="C249" s="70" t="s">
        <v>1695</v>
      </c>
      <c r="D249" s="264" t="s">
        <v>33</v>
      </c>
      <c r="E249" s="267">
        <v>1</v>
      </c>
      <c r="F249" s="267"/>
      <c r="G249" s="694">
        <f t="shared" si="9"/>
        <v>0</v>
      </c>
    </row>
    <row r="250" spans="1:7" ht="39.6" x14ac:dyDescent="0.3">
      <c r="A250" s="68"/>
      <c r="C250" s="70" t="s">
        <v>1694</v>
      </c>
      <c r="D250" s="264" t="s">
        <v>33</v>
      </c>
      <c r="E250" s="267">
        <v>1</v>
      </c>
      <c r="F250" s="267"/>
      <c r="G250" s="694">
        <f t="shared" si="9"/>
        <v>0</v>
      </c>
    </row>
    <row r="251" spans="1:7" ht="39.6" x14ac:dyDescent="0.3">
      <c r="A251" s="68"/>
      <c r="C251" s="70" t="s">
        <v>1693</v>
      </c>
      <c r="D251" s="264" t="s">
        <v>33</v>
      </c>
      <c r="E251" s="267">
        <v>1</v>
      </c>
      <c r="F251" s="267"/>
      <c r="G251" s="694">
        <f t="shared" si="9"/>
        <v>0</v>
      </c>
    </row>
    <row r="252" spans="1:7" ht="26.4" x14ac:dyDescent="0.3">
      <c r="A252" s="68"/>
      <c r="C252" s="70" t="s">
        <v>1692</v>
      </c>
      <c r="D252" s="264" t="s">
        <v>33</v>
      </c>
      <c r="E252" s="267">
        <v>1</v>
      </c>
      <c r="F252" s="267"/>
      <c r="G252" s="694">
        <f t="shared" si="9"/>
        <v>0</v>
      </c>
    </row>
    <row r="253" spans="1:7" x14ac:dyDescent="0.3">
      <c r="A253" s="68"/>
      <c r="C253" s="70" t="s">
        <v>1675</v>
      </c>
      <c r="D253" s="264" t="s">
        <v>33</v>
      </c>
      <c r="E253" s="267">
        <v>1</v>
      </c>
      <c r="F253" s="267"/>
      <c r="G253" s="694">
        <f>E253*F253</f>
        <v>0</v>
      </c>
    </row>
    <row r="254" spans="1:7" x14ac:dyDescent="0.3">
      <c r="A254" s="68"/>
      <c r="C254" s="679"/>
      <c r="F254" s="95"/>
      <c r="G254" s="95"/>
    </row>
    <row r="255" spans="1:7" ht="105.6" x14ac:dyDescent="0.3">
      <c r="A255" s="68"/>
      <c r="B255" s="66">
        <v>12</v>
      </c>
      <c r="C255" s="70" t="s">
        <v>1691</v>
      </c>
      <c r="D255" s="264"/>
      <c r="F255" s="267"/>
      <c r="G255" s="267"/>
    </row>
    <row r="256" spans="1:7" ht="29.25" customHeight="1" x14ac:dyDescent="0.3">
      <c r="A256" s="68"/>
      <c r="C256" s="70" t="s">
        <v>1690</v>
      </c>
      <c r="D256" s="264" t="s">
        <v>33</v>
      </c>
      <c r="E256" s="267">
        <v>5</v>
      </c>
      <c r="F256" s="267"/>
      <c r="G256" s="694">
        <f>E256*F256</f>
        <v>0</v>
      </c>
    </row>
    <row r="257" spans="1:7" ht="132.75" customHeight="1" x14ac:dyDescent="0.3">
      <c r="A257" s="68"/>
      <c r="C257" s="70"/>
      <c r="D257" s="264"/>
      <c r="F257" s="267"/>
      <c r="G257" s="267"/>
    </row>
    <row r="258" spans="1:7" ht="26.4" x14ac:dyDescent="0.3">
      <c r="A258" s="68"/>
      <c r="C258" s="70" t="s">
        <v>1689</v>
      </c>
      <c r="D258" s="264" t="s">
        <v>33</v>
      </c>
      <c r="E258" s="267">
        <v>5</v>
      </c>
      <c r="F258" s="267"/>
      <c r="G258" s="694">
        <f>E258*F258</f>
        <v>0</v>
      </c>
    </row>
    <row r="259" spans="1:7" ht="26.4" x14ac:dyDescent="0.3">
      <c r="A259" s="68"/>
      <c r="C259" s="70" t="s">
        <v>1688</v>
      </c>
      <c r="D259" s="264" t="s">
        <v>33</v>
      </c>
      <c r="E259" s="267">
        <v>5</v>
      </c>
      <c r="F259" s="267"/>
      <c r="G259" s="694">
        <f>E259*F259</f>
        <v>0</v>
      </c>
    </row>
    <row r="260" spans="1:7" ht="98.25" customHeight="1" x14ac:dyDescent="0.3">
      <c r="A260" s="68"/>
      <c r="C260" s="70"/>
      <c r="D260" s="264"/>
      <c r="F260" s="267"/>
      <c r="G260" s="267"/>
    </row>
    <row r="261" spans="1:7" x14ac:dyDescent="0.3">
      <c r="A261" s="68"/>
      <c r="C261" s="70" t="s">
        <v>1683</v>
      </c>
      <c r="D261" s="264" t="s">
        <v>33</v>
      </c>
      <c r="E261" s="267">
        <v>5</v>
      </c>
      <c r="F261" s="267"/>
      <c r="G261" s="694">
        <f>E261*F261</f>
        <v>0</v>
      </c>
    </row>
    <row r="262" spans="1:7" x14ac:dyDescent="0.3">
      <c r="A262" s="68"/>
      <c r="C262" s="679"/>
      <c r="F262" s="95"/>
      <c r="G262" s="95"/>
    </row>
    <row r="263" spans="1:7" ht="66" x14ac:dyDescent="0.3">
      <c r="A263" s="68"/>
      <c r="B263" s="66">
        <v>13</v>
      </c>
      <c r="C263" s="70" t="s">
        <v>1687</v>
      </c>
      <c r="D263" s="264"/>
      <c r="F263" s="267"/>
      <c r="G263" s="267"/>
    </row>
    <row r="264" spans="1:7" ht="26.4" x14ac:dyDescent="0.3">
      <c r="A264" s="68"/>
      <c r="C264" s="70" t="s">
        <v>1686</v>
      </c>
      <c r="D264" s="264" t="s">
        <v>33</v>
      </c>
      <c r="E264" s="267">
        <v>3</v>
      </c>
      <c r="F264" s="267"/>
      <c r="G264" s="694">
        <f>E264*F264</f>
        <v>0</v>
      </c>
    </row>
    <row r="265" spans="1:7" ht="26.4" x14ac:dyDescent="0.3">
      <c r="A265" s="68"/>
      <c r="C265" s="70" t="s">
        <v>1685</v>
      </c>
      <c r="D265" s="264" t="s">
        <v>33</v>
      </c>
      <c r="E265" s="267">
        <v>3</v>
      </c>
      <c r="F265" s="267"/>
      <c r="G265" s="694">
        <f>E265*F265</f>
        <v>0</v>
      </c>
    </row>
    <row r="266" spans="1:7" ht="26.4" x14ac:dyDescent="0.3">
      <c r="A266" s="68"/>
      <c r="C266" s="70" t="s">
        <v>1684</v>
      </c>
      <c r="D266" s="264" t="s">
        <v>33</v>
      </c>
      <c r="E266" s="267">
        <v>3</v>
      </c>
      <c r="F266" s="267"/>
      <c r="G266" s="694">
        <f>E266*F266</f>
        <v>0</v>
      </c>
    </row>
    <row r="267" spans="1:7" ht="144" customHeight="1" x14ac:dyDescent="0.3">
      <c r="A267" s="68"/>
      <c r="C267" s="70"/>
      <c r="D267" s="264"/>
      <c r="F267" s="267"/>
      <c r="G267" s="267"/>
    </row>
    <row r="268" spans="1:7" x14ac:dyDescent="0.3">
      <c r="A268" s="68"/>
      <c r="C268" s="70" t="s">
        <v>1683</v>
      </c>
      <c r="D268" s="264" t="s">
        <v>33</v>
      </c>
      <c r="E268" s="267">
        <v>3</v>
      </c>
      <c r="F268" s="267"/>
      <c r="G268" s="694">
        <f>E268*F268</f>
        <v>0</v>
      </c>
    </row>
    <row r="269" spans="1:7" x14ac:dyDescent="0.3">
      <c r="A269" s="68"/>
      <c r="C269" s="679"/>
      <c r="F269" s="95"/>
      <c r="G269" s="95"/>
    </row>
    <row r="270" spans="1:7" ht="105.6" x14ac:dyDescent="0.3">
      <c r="A270" s="68"/>
      <c r="B270" s="66">
        <v>14</v>
      </c>
      <c r="C270" s="70" t="s">
        <v>1682</v>
      </c>
      <c r="D270" s="264"/>
      <c r="F270" s="267"/>
      <c r="G270" s="267"/>
    </row>
    <row r="271" spans="1:7" ht="26.4" x14ac:dyDescent="0.3">
      <c r="A271" s="68"/>
      <c r="C271" s="93" t="s">
        <v>1681</v>
      </c>
      <c r="D271" s="264" t="s">
        <v>33</v>
      </c>
      <c r="E271" s="267">
        <v>4</v>
      </c>
      <c r="F271" s="267"/>
      <c r="G271" s="694">
        <f>E271*F271</f>
        <v>0</v>
      </c>
    </row>
    <row r="272" spans="1:7" ht="89.25" customHeight="1" x14ac:dyDescent="0.3">
      <c r="A272" s="68"/>
      <c r="C272" s="93"/>
      <c r="D272" s="264"/>
      <c r="F272" s="267"/>
      <c r="G272" s="267"/>
    </row>
    <row r="273" spans="1:7" ht="26.4" x14ac:dyDescent="0.3">
      <c r="A273" s="68"/>
      <c r="C273" s="70" t="s">
        <v>1680</v>
      </c>
      <c r="D273" s="264" t="s">
        <v>33</v>
      </c>
      <c r="E273" s="267">
        <v>4</v>
      </c>
      <c r="F273" s="267"/>
      <c r="G273" s="694">
        <f>E273*F273</f>
        <v>0</v>
      </c>
    </row>
    <row r="274" spans="1:7" ht="72.75" customHeight="1" x14ac:dyDescent="0.3">
      <c r="A274" s="68"/>
      <c r="C274" s="70"/>
      <c r="D274" s="264"/>
      <c r="F274" s="267"/>
      <c r="G274" s="267"/>
    </row>
    <row r="275" spans="1:7" x14ac:dyDescent="0.3">
      <c r="A275" s="68"/>
      <c r="C275" s="70" t="s">
        <v>1679</v>
      </c>
      <c r="D275" s="264" t="s">
        <v>33</v>
      </c>
      <c r="E275" s="267">
        <v>4</v>
      </c>
      <c r="F275" s="267"/>
      <c r="G275" s="694">
        <f t="shared" ref="G275:G279" si="10">E275*F275</f>
        <v>0</v>
      </c>
    </row>
    <row r="276" spans="1:7" x14ac:dyDescent="0.3">
      <c r="A276" s="68"/>
      <c r="C276" s="93" t="s">
        <v>1678</v>
      </c>
      <c r="D276" s="264" t="s">
        <v>33</v>
      </c>
      <c r="E276" s="267">
        <v>8</v>
      </c>
      <c r="F276" s="267"/>
      <c r="G276" s="694">
        <f t="shared" si="10"/>
        <v>0</v>
      </c>
    </row>
    <row r="277" spans="1:7" x14ac:dyDescent="0.3">
      <c r="A277" s="68"/>
      <c r="C277" s="70" t="s">
        <v>1677</v>
      </c>
      <c r="D277" s="264" t="s">
        <v>33</v>
      </c>
      <c r="E277" s="267">
        <v>4</v>
      </c>
      <c r="F277" s="267"/>
      <c r="G277" s="694">
        <f t="shared" si="10"/>
        <v>0</v>
      </c>
    </row>
    <row r="278" spans="1:7" x14ac:dyDescent="0.3">
      <c r="A278" s="68"/>
      <c r="C278" s="70" t="s">
        <v>1676</v>
      </c>
      <c r="D278" s="264" t="s">
        <v>33</v>
      </c>
      <c r="E278" s="267">
        <v>4</v>
      </c>
      <c r="F278" s="267"/>
      <c r="G278" s="694">
        <f t="shared" si="10"/>
        <v>0</v>
      </c>
    </row>
    <row r="279" spans="1:7" x14ac:dyDescent="0.3">
      <c r="A279" s="68"/>
      <c r="C279" s="70" t="s">
        <v>1675</v>
      </c>
      <c r="D279" s="264" t="s">
        <v>33</v>
      </c>
      <c r="E279" s="267">
        <v>3</v>
      </c>
      <c r="F279" s="267"/>
      <c r="G279" s="694">
        <f t="shared" si="10"/>
        <v>0</v>
      </c>
    </row>
    <row r="280" spans="1:7" x14ac:dyDescent="0.3">
      <c r="A280" s="68"/>
      <c r="C280" s="70"/>
      <c r="D280" s="264"/>
      <c r="F280" s="267"/>
      <c r="G280" s="267"/>
    </row>
    <row r="281" spans="1:7" ht="26.4" x14ac:dyDescent="0.3">
      <c r="A281" s="68"/>
      <c r="B281" s="66">
        <v>15</v>
      </c>
      <c r="C281" s="70" t="s">
        <v>1674</v>
      </c>
      <c r="D281" s="264"/>
      <c r="F281" s="267"/>
      <c r="G281" s="267"/>
    </row>
    <row r="282" spans="1:7" x14ac:dyDescent="0.3">
      <c r="A282" s="68"/>
      <c r="C282" s="70" t="s">
        <v>1673</v>
      </c>
      <c r="D282" s="264" t="s">
        <v>33</v>
      </c>
      <c r="E282" s="267">
        <v>5</v>
      </c>
      <c r="F282" s="267"/>
      <c r="G282" s="694">
        <f t="shared" ref="G282:G286" si="11">E282*F282</f>
        <v>0</v>
      </c>
    </row>
    <row r="283" spans="1:7" x14ac:dyDescent="0.3">
      <c r="A283" s="68"/>
      <c r="C283" s="70" t="s">
        <v>1672</v>
      </c>
      <c r="D283" s="264" t="s">
        <v>33</v>
      </c>
      <c r="E283" s="267">
        <v>5</v>
      </c>
      <c r="F283" s="267"/>
      <c r="G283" s="694">
        <f t="shared" si="11"/>
        <v>0</v>
      </c>
    </row>
    <row r="284" spans="1:7" x14ac:dyDescent="0.3">
      <c r="A284" s="68"/>
      <c r="C284" s="70" t="s">
        <v>1671</v>
      </c>
      <c r="D284" s="264" t="s">
        <v>33</v>
      </c>
      <c r="E284" s="267">
        <v>5</v>
      </c>
      <c r="F284" s="267"/>
      <c r="G284" s="694">
        <f t="shared" si="11"/>
        <v>0</v>
      </c>
    </row>
    <row r="285" spans="1:7" x14ac:dyDescent="0.3">
      <c r="A285" s="68"/>
      <c r="C285" s="70" t="s">
        <v>1670</v>
      </c>
      <c r="D285" s="264" t="s">
        <v>33</v>
      </c>
      <c r="E285" s="267">
        <v>5</v>
      </c>
      <c r="F285" s="267"/>
      <c r="G285" s="694">
        <f t="shared" si="11"/>
        <v>0</v>
      </c>
    </row>
    <row r="286" spans="1:7" ht="39.6" x14ac:dyDescent="0.3">
      <c r="A286" s="68"/>
      <c r="C286" s="70" t="s">
        <v>1669</v>
      </c>
      <c r="D286" s="264" t="s">
        <v>33</v>
      </c>
      <c r="E286" s="267">
        <v>2</v>
      </c>
      <c r="F286" s="267"/>
      <c r="G286" s="694">
        <f t="shared" si="11"/>
        <v>0</v>
      </c>
    </row>
    <row r="287" spans="1:7" x14ac:dyDescent="0.3">
      <c r="A287" s="68"/>
      <c r="C287" s="70" t="s">
        <v>1668</v>
      </c>
      <c r="D287" s="264"/>
      <c r="F287" s="686"/>
      <c r="G287" s="686"/>
    </row>
    <row r="288" spans="1:7" x14ac:dyDescent="0.3">
      <c r="A288" s="68"/>
      <c r="B288" s="678"/>
      <c r="C288" s="680"/>
      <c r="D288" s="73"/>
      <c r="E288" s="312"/>
      <c r="F288" s="674"/>
      <c r="G288" s="674"/>
    </row>
    <row r="289" spans="1:7" x14ac:dyDescent="0.3">
      <c r="A289" s="68"/>
      <c r="C289" s="679" t="s">
        <v>1653</v>
      </c>
      <c r="F289" s="275" t="s">
        <v>29</v>
      </c>
      <c r="G289" s="276">
        <f>SUM(G136:G288)</f>
        <v>0</v>
      </c>
    </row>
    <row r="290" spans="1:7" x14ac:dyDescent="0.3">
      <c r="A290" s="68"/>
      <c r="C290" s="70"/>
      <c r="D290" s="264"/>
      <c r="F290" s="686"/>
      <c r="G290" s="686"/>
    </row>
    <row r="291" spans="1:7" x14ac:dyDescent="0.3">
      <c r="A291" s="68" t="s">
        <v>23</v>
      </c>
      <c r="C291" s="679" t="s">
        <v>124</v>
      </c>
      <c r="D291" s="264"/>
      <c r="F291" s="686"/>
      <c r="G291" s="686"/>
    </row>
    <row r="292" spans="1:7" ht="11.25" customHeight="1" x14ac:dyDescent="0.3">
      <c r="A292" s="68"/>
      <c r="C292" s="679"/>
    </row>
    <row r="293" spans="1:7" ht="79.2" x14ac:dyDescent="0.3">
      <c r="B293" s="66">
        <v>1</v>
      </c>
      <c r="C293" s="681" t="s">
        <v>1667</v>
      </c>
      <c r="D293" s="685"/>
      <c r="E293" s="683"/>
      <c r="F293" s="684"/>
      <c r="G293" s="683"/>
    </row>
    <row r="294" spans="1:7" ht="181.5" customHeight="1" x14ac:dyDescent="0.3">
      <c r="C294" s="681" t="s">
        <v>1666</v>
      </c>
      <c r="D294" s="685"/>
      <c r="E294" s="683"/>
      <c r="F294" s="684"/>
      <c r="G294" s="683"/>
    </row>
    <row r="295" spans="1:7" ht="409.5" customHeight="1" x14ac:dyDescent="0.3">
      <c r="C295" s="681" t="s">
        <v>1665</v>
      </c>
      <c r="D295" s="685"/>
      <c r="E295" s="683"/>
      <c r="F295" s="684"/>
      <c r="G295" s="683"/>
    </row>
    <row r="296" spans="1:7" ht="99.75" customHeight="1" x14ac:dyDescent="0.3">
      <c r="C296" s="681" t="s">
        <v>1664</v>
      </c>
      <c r="D296" s="685"/>
      <c r="E296" s="683"/>
      <c r="F296" s="684"/>
      <c r="G296" s="683"/>
    </row>
    <row r="297" spans="1:7" ht="26.4" x14ac:dyDescent="0.3">
      <c r="C297" s="681" t="s">
        <v>1663</v>
      </c>
      <c r="D297" s="685"/>
      <c r="E297" s="683"/>
      <c r="F297" s="684"/>
      <c r="G297" s="683"/>
    </row>
    <row r="298" spans="1:7" x14ac:dyDescent="0.3">
      <c r="C298" s="681" t="s">
        <v>1662</v>
      </c>
      <c r="D298" s="685"/>
      <c r="E298" s="683"/>
      <c r="F298" s="684"/>
      <c r="G298" s="683"/>
    </row>
    <row r="299" spans="1:7" x14ac:dyDescent="0.3">
      <c r="C299" s="682" t="s">
        <v>1661</v>
      </c>
      <c r="D299" s="56" t="s">
        <v>31</v>
      </c>
      <c r="E299" s="267">
        <v>21.599999999999998</v>
      </c>
      <c r="F299" s="95"/>
      <c r="G299" s="95">
        <f>E299*F299</f>
        <v>0</v>
      </c>
    </row>
    <row r="300" spans="1:7" ht="52.8" x14ac:dyDescent="0.3">
      <c r="C300" s="681" t="s">
        <v>1660</v>
      </c>
      <c r="F300" s="95"/>
      <c r="G300" s="95"/>
    </row>
    <row r="301" spans="1:7" x14ac:dyDescent="0.3">
      <c r="C301" s="682" t="s">
        <v>1659</v>
      </c>
      <c r="D301" s="56" t="s">
        <v>31</v>
      </c>
      <c r="E301" s="267">
        <v>14.174999999999999</v>
      </c>
      <c r="F301" s="95"/>
      <c r="G301" s="95">
        <f>E301*F301</f>
        <v>0</v>
      </c>
    </row>
    <row r="302" spans="1:7" ht="47.25" customHeight="1" x14ac:dyDescent="0.3">
      <c r="C302" s="681" t="s">
        <v>1658</v>
      </c>
      <c r="F302" s="95"/>
      <c r="G302" s="95"/>
    </row>
    <row r="303" spans="1:7" x14ac:dyDescent="0.3">
      <c r="C303" s="682" t="s">
        <v>1657</v>
      </c>
      <c r="D303" s="56" t="s">
        <v>31</v>
      </c>
      <c r="E303" s="267">
        <v>26.4375</v>
      </c>
      <c r="F303" s="95"/>
      <c r="G303" s="95">
        <f>E303*F303</f>
        <v>0</v>
      </c>
    </row>
    <row r="304" spans="1:7" ht="52.8" x14ac:dyDescent="0.3">
      <c r="C304" s="681" t="s">
        <v>1656</v>
      </c>
      <c r="F304" s="95"/>
      <c r="G304" s="95"/>
    </row>
    <row r="305" spans="1:8" x14ac:dyDescent="0.3">
      <c r="B305" s="678"/>
      <c r="C305" s="680"/>
      <c r="D305" s="73"/>
      <c r="E305" s="312"/>
      <c r="F305" s="674"/>
      <c r="G305" s="674"/>
    </row>
    <row r="306" spans="1:8" x14ac:dyDescent="0.3">
      <c r="C306" s="679" t="s">
        <v>1653</v>
      </c>
      <c r="F306" s="275" t="s">
        <v>29</v>
      </c>
      <c r="G306" s="276">
        <f>SUM(G296:G305)</f>
        <v>0</v>
      </c>
      <c r="H306" s="276"/>
    </row>
    <row r="309" spans="1:8" ht="13.5" customHeight="1" x14ac:dyDescent="0.3">
      <c r="A309" s="264"/>
      <c r="B309" s="673" t="s">
        <v>25</v>
      </c>
    </row>
    <row r="310" spans="1:8" ht="13.5" customHeight="1" x14ac:dyDescent="0.3"/>
    <row r="311" spans="1:8" ht="13.5" customHeight="1" x14ac:dyDescent="0.3"/>
    <row r="312" spans="1:8" ht="13.5" customHeight="1" x14ac:dyDescent="0.3">
      <c r="B312" s="66" t="s">
        <v>28</v>
      </c>
      <c r="C312" s="672" t="s">
        <v>26</v>
      </c>
      <c r="G312" s="95">
        <f>G41</f>
        <v>0</v>
      </c>
    </row>
    <row r="313" spans="1:8" ht="13.5" customHeight="1" x14ac:dyDescent="0.3">
      <c r="C313" s="672"/>
      <c r="G313" s="95"/>
    </row>
    <row r="314" spans="1:8" ht="13.5" customHeight="1" x14ac:dyDescent="0.3">
      <c r="B314" s="66" t="s">
        <v>30</v>
      </c>
      <c r="C314" s="672" t="s">
        <v>1655</v>
      </c>
      <c r="G314" s="95">
        <f>G89</f>
        <v>0</v>
      </c>
    </row>
    <row r="315" spans="1:8" ht="13.5" customHeight="1" x14ac:dyDescent="0.3">
      <c r="C315" s="672"/>
      <c r="G315" s="95"/>
    </row>
    <row r="316" spans="1:8" ht="13.5" customHeight="1" x14ac:dyDescent="0.3">
      <c r="B316" s="66" t="s">
        <v>32</v>
      </c>
      <c r="C316" s="672" t="s">
        <v>1654</v>
      </c>
      <c r="G316" s="95">
        <f>G130</f>
        <v>0</v>
      </c>
    </row>
    <row r="317" spans="1:8" ht="13.5" customHeight="1" x14ac:dyDescent="0.3">
      <c r="C317" s="672"/>
      <c r="G317" s="95"/>
    </row>
    <row r="318" spans="1:8" ht="13.5" customHeight="1" x14ac:dyDescent="0.3">
      <c r="B318" s="66" t="s">
        <v>5</v>
      </c>
      <c r="C318" s="672" t="s">
        <v>1653</v>
      </c>
      <c r="G318" s="95">
        <f>G289</f>
        <v>0</v>
      </c>
    </row>
    <row r="319" spans="1:8" ht="13.5" customHeight="1" x14ac:dyDescent="0.3">
      <c r="C319" s="672"/>
      <c r="G319" s="95"/>
    </row>
    <row r="320" spans="1:8" ht="13.5" customHeight="1" x14ac:dyDescent="0.3">
      <c r="B320" s="66" t="str">
        <f>A291</f>
        <v>V</v>
      </c>
      <c r="C320" s="672" t="str">
        <f>C291</f>
        <v>STOLARSKI RADOVI</v>
      </c>
      <c r="G320" s="95">
        <f>G306</f>
        <v>0</v>
      </c>
    </row>
    <row r="321" spans="2:8" x14ac:dyDescent="0.3">
      <c r="B321" s="678"/>
      <c r="C321" s="675"/>
      <c r="D321" s="73"/>
      <c r="E321" s="312"/>
      <c r="F321" s="677"/>
      <c r="G321" s="676"/>
    </row>
    <row r="322" spans="2:8" x14ac:dyDescent="0.3">
      <c r="C322" s="673" t="s">
        <v>130</v>
      </c>
      <c r="G322" s="276">
        <f>SUM(G312:G321)</f>
        <v>0</v>
      </c>
      <c r="H322" s="276"/>
    </row>
    <row r="326" spans="2:8" x14ac:dyDescent="0.3">
      <c r="D326" s="927" t="s">
        <v>483</v>
      </c>
      <c r="E326" s="927"/>
      <c r="F326" s="927"/>
      <c r="G326" s="927"/>
    </row>
    <row r="327" spans="2:8" x14ac:dyDescent="0.3">
      <c r="D327" s="672"/>
      <c r="E327" s="672"/>
      <c r="F327" s="672"/>
      <c r="G327" s="672"/>
    </row>
    <row r="328" spans="2:8" x14ac:dyDescent="0.3">
      <c r="D328" s="291" t="s">
        <v>1652</v>
      </c>
      <c r="E328" s="291"/>
      <c r="F328" s="291"/>
      <c r="G328" s="291"/>
      <c r="H328"/>
    </row>
    <row r="329" spans="2:8" x14ac:dyDescent="0.3">
      <c r="C329"/>
      <c r="D329"/>
      <c r="E329"/>
      <c r="F329"/>
      <c r="G329"/>
    </row>
    <row r="330" spans="2:8" x14ac:dyDescent="0.3">
      <c r="C330"/>
      <c r="D330"/>
      <c r="E330"/>
      <c r="F330"/>
      <c r="G330"/>
      <c r="H330"/>
    </row>
    <row r="331" spans="2:8" ht="21" x14ac:dyDescent="0.35">
      <c r="C331" s="671"/>
      <c r="D331"/>
      <c r="E331"/>
      <c r="F331"/>
      <c r="G331"/>
      <c r="H331"/>
    </row>
  </sheetData>
  <mergeCells count="1">
    <mergeCell ref="D326:G326"/>
  </mergeCells>
  <pageMargins left="0.98425196850393704" right="0.70866141732283472" top="0.98425196850393704" bottom="0.98425196850393704" header="0.39370078740157483" footer="0.39370078740157483"/>
  <pageSetup paperSize="9" scale="81" firstPageNumber="48" orientation="portrait" r:id="rId1"/>
  <headerFooter>
    <oddHeader>&amp;L&amp;"Calibri,Regular"&amp;8MARCONICO d.o.o.
Rova 34
51 511 Malinska&amp;C&amp;"Calibri,Regular"&amp;9Rekonstrukcija ugostiteljskog objekta "Plava terasa"&amp;R&amp;"Calibri,Regular"&amp;8Hoteli Njivice d.o.o.
Primorska cesta 30
51 512 Njivice</oddHeader>
    <oddFooter>&amp;L&amp;"Calibri,Regular"&amp;8Broj projekta: 21/19_A&amp;C&amp;"Calibri,Regular"&amp;8studeni 2020.&amp;R&amp;"Calibri,Regular"&amp;8str. &amp;P / &amp;N</oddFooter>
  </headerFooter>
  <rowBreaks count="19" manualBreakCount="19">
    <brk id="14" max="16383" man="1"/>
    <brk id="31" max="16383" man="1"/>
    <brk id="42" max="16383" man="1"/>
    <brk id="70" max="16383" man="1"/>
    <brk id="89" max="16383" man="1"/>
    <brk id="110" max="16383" man="1"/>
    <brk id="117" max="16383" man="1"/>
    <brk id="130" max="16383" man="1"/>
    <brk id="149" max="16383" man="1"/>
    <brk id="158" max="16383" man="1"/>
    <brk id="181" max="16383" man="1"/>
    <brk id="201" max="16383" man="1"/>
    <brk id="214" max="16383" man="1"/>
    <brk id="237" max="16383" man="1"/>
    <brk id="253" max="16383" man="1"/>
    <brk id="268" max="16383" man="1"/>
    <brk id="289" max="16383" man="1"/>
    <brk id="296" max="16383" man="1"/>
    <brk id="30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91AB6-61D4-4FA4-8F86-C19D18E5070A}">
  <dimension ref="A1:K335"/>
  <sheetViews>
    <sheetView view="pageBreakPreview" topLeftCell="A28" zoomScaleNormal="100" zoomScaleSheetLayoutView="100" zoomScalePageLayoutView="85" workbookViewId="0">
      <selection activeCell="P11" sqref="P11"/>
    </sheetView>
  </sheetViews>
  <sheetFormatPr defaultColWidth="9.109375" defaultRowHeight="13.2" x14ac:dyDescent="0.25"/>
  <cols>
    <col min="1" max="1" width="3.6640625" style="336" customWidth="1"/>
    <col min="2" max="2" width="1.33203125" style="336" customWidth="1"/>
    <col min="3" max="3" width="33.6640625" style="336" customWidth="1"/>
    <col min="4" max="4" width="8.6640625" style="336" customWidth="1"/>
    <col min="5" max="5" width="6.109375" style="336" customWidth="1"/>
    <col min="6" max="6" width="6.6640625" style="336" customWidth="1"/>
    <col min="7" max="7" width="3" style="336" customWidth="1"/>
    <col min="8" max="8" width="11.33203125" style="336" customWidth="1"/>
    <col min="9" max="9" width="5.109375" style="336" customWidth="1"/>
    <col min="10" max="10" width="14.6640625" style="336" customWidth="1"/>
    <col min="11" max="11" width="18.33203125" style="336" customWidth="1"/>
    <col min="12" max="16384" width="9.109375" style="336"/>
  </cols>
  <sheetData>
    <row r="1" spans="1:11" s="335" customFormat="1" ht="15" customHeight="1" x14ac:dyDescent="0.25">
      <c r="A1" s="337"/>
      <c r="B1" s="340"/>
      <c r="F1" s="719"/>
      <c r="G1" s="719"/>
      <c r="H1" s="928"/>
      <c r="I1" s="928"/>
      <c r="J1" s="928"/>
    </row>
    <row r="2" spans="1:11" s="335" customFormat="1" ht="15" customHeight="1" x14ac:dyDescent="0.25">
      <c r="A2" s="720"/>
      <c r="B2" s="721"/>
      <c r="C2" s="722"/>
      <c r="D2" s="722"/>
      <c r="E2" s="722"/>
      <c r="F2" s="929"/>
      <c r="G2" s="929"/>
      <c r="H2" s="929"/>
      <c r="I2" s="929"/>
      <c r="J2" s="929"/>
    </row>
    <row r="3" spans="1:11" s="335" customFormat="1" ht="15" customHeight="1" thickBot="1" x14ac:dyDescent="0.3">
      <c r="A3" s="714"/>
      <c r="B3" s="350"/>
      <c r="F3" s="334"/>
      <c r="G3" s="334"/>
      <c r="H3" s="351"/>
      <c r="J3" s="340"/>
    </row>
    <row r="4" spans="1:11" s="335" customFormat="1" ht="30.6" customHeight="1" thickBot="1" x14ac:dyDescent="0.3">
      <c r="A4" s="840" t="s">
        <v>1624</v>
      </c>
      <c r="B4" s="841"/>
      <c r="C4" s="841" t="s">
        <v>2037</v>
      </c>
      <c r="D4" s="791"/>
      <c r="E4" s="791"/>
      <c r="F4" s="792"/>
      <c r="G4" s="792"/>
      <c r="H4" s="793"/>
      <c r="I4" s="791"/>
      <c r="J4" s="790"/>
      <c r="K4" s="847" t="s">
        <v>2151</v>
      </c>
    </row>
    <row r="5" spans="1:11" s="335" customFormat="1" ht="15" customHeight="1" x14ac:dyDescent="0.25">
      <c r="A5" s="714"/>
      <c r="B5" s="350"/>
      <c r="F5" s="334"/>
      <c r="G5" s="334"/>
      <c r="H5" s="351"/>
      <c r="J5" s="340"/>
    </row>
    <row r="6" spans="1:11" x14ac:dyDescent="0.25">
      <c r="A6" s="339">
        <v>1</v>
      </c>
      <c r="B6" s="340"/>
      <c r="C6" s="930" t="s">
        <v>568</v>
      </c>
      <c r="D6" s="930"/>
      <c r="E6" s="930"/>
      <c r="F6" s="930"/>
      <c r="G6" s="930"/>
      <c r="H6" s="930"/>
      <c r="I6" s="930"/>
      <c r="J6" s="930"/>
    </row>
    <row r="7" spans="1:11" ht="16.5" customHeight="1" x14ac:dyDescent="0.25">
      <c r="A7" s="339"/>
      <c r="B7" s="340"/>
      <c r="C7" s="711"/>
      <c r="D7" s="711"/>
      <c r="E7" s="711"/>
      <c r="F7" s="711"/>
      <c r="G7" s="711"/>
      <c r="H7" s="711"/>
      <c r="I7" s="711"/>
      <c r="J7" s="711"/>
    </row>
    <row r="8" spans="1:11" ht="45" customHeight="1" x14ac:dyDescent="0.25">
      <c r="A8" s="931" t="s">
        <v>567</v>
      </c>
      <c r="B8" s="931"/>
      <c r="C8" s="932" t="s">
        <v>1803</v>
      </c>
      <c r="D8" s="933"/>
      <c r="E8" s="933"/>
      <c r="F8" s="933"/>
      <c r="G8" s="933"/>
      <c r="H8" s="933"/>
      <c r="I8" s="933"/>
      <c r="J8" s="933"/>
    </row>
    <row r="9" spans="1:11" x14ac:dyDescent="0.25">
      <c r="A9" s="934"/>
      <c r="B9" s="934"/>
      <c r="C9" s="935" t="s">
        <v>566</v>
      </c>
      <c r="D9" s="935"/>
      <c r="E9" s="935"/>
      <c r="F9" s="935"/>
      <c r="G9" s="935"/>
      <c r="H9" s="935"/>
      <c r="I9" s="712" t="s">
        <v>33</v>
      </c>
      <c r="J9" s="341">
        <v>1</v>
      </c>
    </row>
    <row r="10" spans="1:11" x14ac:dyDescent="0.25">
      <c r="A10" s="712"/>
      <c r="B10" s="712"/>
      <c r="C10" s="713" t="s">
        <v>565</v>
      </c>
      <c r="D10" s="713"/>
      <c r="E10" s="713"/>
      <c r="F10" s="713"/>
      <c r="G10" s="713"/>
      <c r="H10" s="713"/>
      <c r="I10" s="712" t="s">
        <v>494</v>
      </c>
      <c r="J10" s="341">
        <v>1</v>
      </c>
    </row>
    <row r="11" spans="1:11" ht="31.5" customHeight="1" x14ac:dyDescent="0.25">
      <c r="A11" s="712"/>
      <c r="B11" s="712"/>
      <c r="C11" s="932" t="s">
        <v>564</v>
      </c>
      <c r="D11" s="932"/>
      <c r="E11" s="932"/>
      <c r="F11" s="932"/>
      <c r="G11" s="932"/>
      <c r="H11" s="932"/>
      <c r="I11" s="712" t="s">
        <v>33</v>
      </c>
      <c r="J11" s="341">
        <v>1</v>
      </c>
    </row>
    <row r="12" spans="1:11" x14ac:dyDescent="0.25">
      <c r="A12" s="934"/>
      <c r="B12" s="934"/>
      <c r="C12" s="935" t="s">
        <v>1804</v>
      </c>
      <c r="D12" s="935"/>
      <c r="E12" s="935"/>
      <c r="F12" s="935"/>
      <c r="G12" s="935"/>
      <c r="H12" s="935"/>
      <c r="I12" s="712" t="s">
        <v>494</v>
      </c>
      <c r="J12" s="341">
        <v>1</v>
      </c>
    </row>
    <row r="13" spans="1:11" x14ac:dyDescent="0.25">
      <c r="A13" s="934"/>
      <c r="B13" s="934"/>
      <c r="C13" s="935" t="s">
        <v>563</v>
      </c>
      <c r="D13" s="935"/>
      <c r="E13" s="935"/>
      <c r="F13" s="935"/>
      <c r="G13" s="935"/>
      <c r="H13" s="935"/>
      <c r="I13" s="712" t="s">
        <v>494</v>
      </c>
      <c r="J13" s="341">
        <v>1</v>
      </c>
    </row>
    <row r="14" spans="1:11" x14ac:dyDescent="0.25">
      <c r="A14" s="934"/>
      <c r="B14" s="934"/>
      <c r="C14" s="935" t="s">
        <v>562</v>
      </c>
      <c r="D14" s="935"/>
      <c r="E14" s="935"/>
      <c r="F14" s="935"/>
      <c r="G14" s="935"/>
      <c r="H14" s="935"/>
      <c r="I14" s="712" t="s">
        <v>494</v>
      </c>
      <c r="J14" s="341">
        <v>1</v>
      </c>
    </row>
    <row r="15" spans="1:11" ht="51.75" customHeight="1" x14ac:dyDescent="0.25">
      <c r="A15" s="938"/>
      <c r="B15" s="938"/>
      <c r="C15" s="932" t="s">
        <v>561</v>
      </c>
      <c r="D15" s="932"/>
      <c r="E15" s="932"/>
      <c r="F15" s="932"/>
      <c r="G15" s="932"/>
      <c r="H15" s="932"/>
      <c r="I15" s="932"/>
      <c r="J15" s="932"/>
    </row>
    <row r="16" spans="1:11" x14ac:dyDescent="0.25">
      <c r="A16" s="712"/>
      <c r="B16" s="342"/>
      <c r="C16" s="338"/>
      <c r="D16" s="343" t="s">
        <v>494</v>
      </c>
      <c r="E16" s="344">
        <v>1</v>
      </c>
      <c r="F16" s="345"/>
      <c r="G16" s="346" t="s">
        <v>492</v>
      </c>
      <c r="H16" s="347"/>
      <c r="I16" s="348" t="s">
        <v>484</v>
      </c>
      <c r="J16" s="349">
        <f>E16*H16</f>
        <v>0</v>
      </c>
    </row>
    <row r="17" spans="1:10" x14ac:dyDescent="0.25">
      <c r="A17" s="714"/>
      <c r="B17" s="350"/>
      <c r="C17" s="335"/>
      <c r="D17" s="335"/>
      <c r="E17" s="335"/>
      <c r="F17" s="334"/>
      <c r="G17" s="334"/>
      <c r="H17" s="351"/>
      <c r="I17" s="335"/>
      <c r="J17" s="340"/>
    </row>
    <row r="18" spans="1:10" x14ac:dyDescent="0.25">
      <c r="A18" s="714"/>
      <c r="B18" s="350"/>
      <c r="C18" s="335"/>
      <c r="D18" s="335"/>
      <c r="E18" s="335"/>
      <c r="F18" s="334"/>
      <c r="G18" s="334"/>
      <c r="H18" s="351"/>
      <c r="I18" s="335"/>
      <c r="J18" s="340"/>
    </row>
    <row r="19" spans="1:10" ht="19.5" customHeight="1" x14ac:dyDescent="0.25">
      <c r="A19" s="931" t="s">
        <v>560</v>
      </c>
      <c r="B19" s="931"/>
      <c r="C19" s="939" t="s">
        <v>1805</v>
      </c>
      <c r="D19" s="940"/>
      <c r="E19" s="940"/>
      <c r="F19" s="940"/>
      <c r="G19" s="940"/>
      <c r="H19" s="940"/>
      <c r="I19" s="940"/>
      <c r="J19" s="940"/>
    </row>
    <row r="20" spans="1:10" x14ac:dyDescent="0.25">
      <c r="A20" s="712"/>
      <c r="B20" s="342"/>
      <c r="C20" s="338"/>
      <c r="D20" s="343" t="s">
        <v>33</v>
      </c>
      <c r="E20" s="344">
        <v>1</v>
      </c>
      <c r="F20" s="345"/>
      <c r="G20" s="346" t="s">
        <v>492</v>
      </c>
      <c r="H20" s="347"/>
      <c r="I20" s="348" t="s">
        <v>484</v>
      </c>
      <c r="J20" s="349">
        <f>E20*H20</f>
        <v>0</v>
      </c>
    </row>
    <row r="21" spans="1:10" x14ac:dyDescent="0.25">
      <c r="A21" s="712"/>
      <c r="B21" s="342"/>
      <c r="C21" s="338"/>
      <c r="D21" s="352"/>
      <c r="F21" s="353"/>
      <c r="G21" s="338"/>
      <c r="H21" s="354"/>
      <c r="I21" s="712"/>
      <c r="J21" s="353"/>
    </row>
    <row r="22" spans="1:10" ht="61.8" customHeight="1" x14ac:dyDescent="0.25">
      <c r="A22" s="931" t="s">
        <v>1806</v>
      </c>
      <c r="B22" s="931"/>
      <c r="C22" s="939" t="s">
        <v>1807</v>
      </c>
      <c r="D22" s="940"/>
      <c r="E22" s="940"/>
      <c r="F22" s="940"/>
      <c r="G22" s="940"/>
      <c r="H22" s="940"/>
      <c r="I22" s="940"/>
      <c r="J22" s="940"/>
    </row>
    <row r="23" spans="1:10" x14ac:dyDescent="0.25">
      <c r="A23" s="712"/>
      <c r="B23" s="342"/>
      <c r="C23" s="338"/>
      <c r="D23" s="343" t="s">
        <v>33</v>
      </c>
      <c r="E23" s="344">
        <v>2</v>
      </c>
      <c r="F23" s="345"/>
      <c r="G23" s="346" t="s">
        <v>492</v>
      </c>
      <c r="H23" s="347"/>
      <c r="I23" s="348" t="s">
        <v>484</v>
      </c>
      <c r="J23" s="349">
        <f>E23*H23</f>
        <v>0</v>
      </c>
    </row>
    <row r="24" spans="1:10" x14ac:dyDescent="0.25">
      <c r="A24" s="712"/>
      <c r="B24" s="342"/>
      <c r="C24" s="338"/>
      <c r="D24" s="352"/>
      <c r="F24" s="353"/>
      <c r="G24" s="338"/>
      <c r="H24" s="354"/>
      <c r="I24" s="712"/>
      <c r="J24" s="353"/>
    </row>
    <row r="25" spans="1:10" ht="17.25" customHeight="1" x14ac:dyDescent="0.25">
      <c r="A25" s="931" t="s">
        <v>1808</v>
      </c>
      <c r="B25" s="931"/>
      <c r="C25" s="939" t="s">
        <v>1809</v>
      </c>
      <c r="D25" s="940"/>
      <c r="E25" s="940"/>
      <c r="F25" s="940"/>
      <c r="G25" s="940"/>
      <c r="H25" s="940"/>
      <c r="I25" s="940"/>
      <c r="J25" s="940"/>
    </row>
    <row r="26" spans="1:10" x14ac:dyDescent="0.25">
      <c r="A26" s="712"/>
      <c r="B26" s="342"/>
      <c r="C26" s="338"/>
      <c r="D26" s="343" t="s">
        <v>33</v>
      </c>
      <c r="E26" s="344">
        <v>2</v>
      </c>
      <c r="F26" s="345"/>
      <c r="G26" s="346" t="s">
        <v>492</v>
      </c>
      <c r="H26" s="347"/>
      <c r="I26" s="348" t="s">
        <v>484</v>
      </c>
      <c r="J26" s="349">
        <f>E26*H26</f>
        <v>0</v>
      </c>
    </row>
    <row r="27" spans="1:10" x14ac:dyDescent="0.25">
      <c r="A27" s="712"/>
      <c r="B27" s="342"/>
      <c r="C27" s="338"/>
      <c r="D27" s="352"/>
      <c r="F27" s="353"/>
      <c r="G27" s="338"/>
      <c r="H27" s="354"/>
      <c r="I27" s="712"/>
      <c r="J27" s="353"/>
    </row>
    <row r="28" spans="1:10" x14ac:dyDescent="0.25">
      <c r="A28" s="348"/>
      <c r="B28" s="355"/>
      <c r="C28" s="942" t="s">
        <v>559</v>
      </c>
      <c r="D28" s="942"/>
      <c r="E28" s="942"/>
      <c r="F28" s="942"/>
      <c r="G28" s="356"/>
      <c r="H28" s="347"/>
      <c r="I28" s="357" t="s">
        <v>484</v>
      </c>
      <c r="J28" s="356">
        <f>J16+J23+J20+J26</f>
        <v>0</v>
      </c>
    </row>
    <row r="31" spans="1:10" x14ac:dyDescent="0.25">
      <c r="A31" s="723">
        <v>2</v>
      </c>
      <c r="B31" s="67"/>
      <c r="C31" s="943" t="s">
        <v>558</v>
      </c>
      <c r="D31" s="943"/>
      <c r="E31" s="943"/>
      <c r="F31" s="943"/>
      <c r="G31" s="943"/>
      <c r="H31" s="943"/>
      <c r="I31" s="943"/>
      <c r="J31" s="943"/>
    </row>
    <row r="32" spans="1:10" x14ac:dyDescent="0.25">
      <c r="A32" s="723"/>
      <c r="B32" s="67"/>
      <c r="C32" s="737"/>
      <c r="D32" s="737"/>
      <c r="E32" s="737"/>
      <c r="F32" s="737"/>
      <c r="G32" s="737"/>
      <c r="H32" s="737"/>
      <c r="I32" s="737"/>
      <c r="J32" s="737"/>
    </row>
    <row r="33" spans="1:10" ht="31.8" customHeight="1" x14ac:dyDescent="0.25">
      <c r="A33" s="836" t="s">
        <v>557</v>
      </c>
      <c r="B33" s="941" t="s">
        <v>556</v>
      </c>
      <c r="C33" s="941"/>
      <c r="D33" s="941"/>
      <c r="E33" s="941"/>
      <c r="F33" s="941"/>
      <c r="G33" s="941"/>
      <c r="H33" s="941"/>
      <c r="I33" s="941"/>
      <c r="J33" s="941"/>
    </row>
    <row r="34" spans="1:10" x14ac:dyDescent="0.25">
      <c r="A34" s="725"/>
      <c r="B34" s="726"/>
      <c r="C34" s="727"/>
      <c r="D34" s="728" t="s">
        <v>555</v>
      </c>
      <c r="E34" s="729">
        <v>1</v>
      </c>
      <c r="F34" s="345"/>
      <c r="G34" s="730" t="s">
        <v>492</v>
      </c>
      <c r="H34" s="731"/>
      <c r="I34" s="708" t="s">
        <v>484</v>
      </c>
      <c r="J34" s="349">
        <f>E34*H34</f>
        <v>0</v>
      </c>
    </row>
    <row r="35" spans="1:10" x14ac:dyDescent="0.25">
      <c r="A35" s="717"/>
      <c r="B35" s="726"/>
      <c r="C35" s="732"/>
      <c r="D35" s="723"/>
      <c r="E35" s="733"/>
      <c r="F35" s="358"/>
      <c r="G35" s="358"/>
      <c r="H35" s="699"/>
      <c r="I35" s="734"/>
      <c r="J35" s="358"/>
    </row>
    <row r="36" spans="1:10" ht="31.2" customHeight="1" x14ac:dyDescent="0.25">
      <c r="A36" s="724" t="s">
        <v>554</v>
      </c>
      <c r="B36" s="941" t="s">
        <v>1810</v>
      </c>
      <c r="C36" s="941"/>
      <c r="D36" s="941"/>
      <c r="E36" s="941"/>
      <c r="F36" s="941"/>
      <c r="G36" s="941"/>
      <c r="H36" s="941"/>
      <c r="I36" s="941"/>
      <c r="J36" s="941"/>
    </row>
    <row r="37" spans="1:10" x14ac:dyDescent="0.25">
      <c r="A37" s="725"/>
      <c r="B37" s="726"/>
      <c r="C37" s="727"/>
      <c r="D37" s="728" t="s">
        <v>501</v>
      </c>
      <c r="E37" s="729">
        <v>80</v>
      </c>
      <c r="F37" s="345"/>
      <c r="G37" s="730" t="s">
        <v>492</v>
      </c>
      <c r="H37" s="731"/>
      <c r="I37" s="708" t="s">
        <v>484</v>
      </c>
      <c r="J37" s="349">
        <f>E37*H37</f>
        <v>0</v>
      </c>
    </row>
    <row r="38" spans="1:10" x14ac:dyDescent="0.25">
      <c r="A38" s="717"/>
      <c r="B38" s="726"/>
      <c r="C38" s="732"/>
      <c r="D38" s="723"/>
      <c r="E38" s="733"/>
      <c r="F38" s="358"/>
      <c r="G38" s="358"/>
      <c r="H38" s="699"/>
      <c r="I38" s="734"/>
      <c r="J38" s="358"/>
    </row>
    <row r="39" spans="1:10" ht="33" customHeight="1" x14ac:dyDescent="0.25">
      <c r="A39" s="724" t="s">
        <v>1811</v>
      </c>
      <c r="B39" s="941" t="s">
        <v>1812</v>
      </c>
      <c r="C39" s="941"/>
      <c r="D39" s="941"/>
      <c r="E39" s="941"/>
      <c r="F39" s="941"/>
      <c r="G39" s="941"/>
      <c r="H39" s="941"/>
      <c r="I39" s="941"/>
      <c r="J39" s="941"/>
    </row>
    <row r="40" spans="1:10" x14ac:dyDescent="0.25">
      <c r="A40" s="725"/>
      <c r="B40" s="726"/>
      <c r="C40" s="727"/>
      <c r="D40" s="728" t="s">
        <v>501</v>
      </c>
      <c r="E40" s="729">
        <v>130</v>
      </c>
      <c r="F40" s="345"/>
      <c r="G40" s="730" t="s">
        <v>492</v>
      </c>
      <c r="H40" s="731"/>
      <c r="I40" s="708" t="s">
        <v>484</v>
      </c>
      <c r="J40" s="349">
        <f>E40*H40</f>
        <v>0</v>
      </c>
    </row>
    <row r="41" spans="1:10" x14ac:dyDescent="0.25">
      <c r="A41" s="717"/>
      <c r="B41" s="726"/>
      <c r="C41" s="732"/>
      <c r="D41" s="723"/>
      <c r="E41" s="733"/>
      <c r="F41" s="358"/>
      <c r="G41" s="358"/>
      <c r="H41" s="699"/>
      <c r="I41" s="734"/>
      <c r="J41" s="358"/>
    </row>
    <row r="42" spans="1:10" ht="33.6" customHeight="1" x14ac:dyDescent="0.25">
      <c r="A42" s="724" t="s">
        <v>1813</v>
      </c>
      <c r="B42" s="941" t="s">
        <v>1814</v>
      </c>
      <c r="C42" s="941"/>
      <c r="D42" s="941"/>
      <c r="E42" s="941"/>
      <c r="F42" s="941"/>
      <c r="G42" s="941"/>
      <c r="H42" s="941"/>
      <c r="I42" s="941"/>
      <c r="J42" s="941"/>
    </row>
    <row r="43" spans="1:10" x14ac:dyDescent="0.25">
      <c r="A43" s="725"/>
      <c r="B43" s="726"/>
      <c r="C43" s="727"/>
      <c r="D43" s="728" t="s">
        <v>501</v>
      </c>
      <c r="E43" s="729">
        <v>150</v>
      </c>
      <c r="F43" s="345"/>
      <c r="G43" s="730" t="s">
        <v>492</v>
      </c>
      <c r="H43" s="731"/>
      <c r="I43" s="708" t="s">
        <v>484</v>
      </c>
      <c r="J43" s="349">
        <f>E43*H43</f>
        <v>0</v>
      </c>
    </row>
    <row r="44" spans="1:10" x14ac:dyDescent="0.25">
      <c r="A44" s="717"/>
      <c r="B44" s="726"/>
      <c r="C44" s="732"/>
      <c r="D44" s="723"/>
      <c r="E44" s="733"/>
      <c r="F44" s="358"/>
      <c r="G44" s="358"/>
      <c r="H44" s="699"/>
      <c r="I44" s="734"/>
      <c r="J44" s="358"/>
    </row>
    <row r="45" spans="1:10" ht="31.2" customHeight="1" x14ac:dyDescent="0.25">
      <c r="A45" s="724" t="s">
        <v>1815</v>
      </c>
      <c r="B45" s="941" t="s">
        <v>1816</v>
      </c>
      <c r="C45" s="941"/>
      <c r="D45" s="941"/>
      <c r="E45" s="941"/>
      <c r="F45" s="941"/>
      <c r="G45" s="941"/>
      <c r="H45" s="941"/>
      <c r="I45" s="941"/>
      <c r="J45" s="941"/>
    </row>
    <row r="46" spans="1:10" x14ac:dyDescent="0.25">
      <c r="A46" s="725"/>
      <c r="B46" s="726"/>
      <c r="C46" s="727"/>
      <c r="D46" s="728" t="s">
        <v>501</v>
      </c>
      <c r="E46" s="729">
        <v>50</v>
      </c>
      <c r="F46" s="345"/>
      <c r="G46" s="730" t="s">
        <v>492</v>
      </c>
      <c r="H46" s="731"/>
      <c r="I46" s="708" t="s">
        <v>484</v>
      </c>
      <c r="J46" s="349">
        <f>E46*H46</f>
        <v>0</v>
      </c>
    </row>
    <row r="47" spans="1:10" x14ac:dyDescent="0.25">
      <c r="A47" s="717"/>
      <c r="B47" s="726"/>
      <c r="C47" s="732"/>
      <c r="D47" s="723"/>
      <c r="E47" s="733"/>
      <c r="F47" s="358"/>
      <c r="G47" s="358"/>
      <c r="H47" s="699"/>
      <c r="I47" s="734"/>
      <c r="J47" s="358"/>
    </row>
    <row r="48" spans="1:10" ht="44.4" customHeight="1" x14ac:dyDescent="0.25">
      <c r="A48" s="724" t="s">
        <v>1817</v>
      </c>
      <c r="B48" s="941" t="s">
        <v>1818</v>
      </c>
      <c r="C48" s="941"/>
      <c r="D48" s="941"/>
      <c r="E48" s="941"/>
      <c r="F48" s="941"/>
      <c r="G48" s="941"/>
      <c r="H48" s="941"/>
      <c r="I48" s="941"/>
      <c r="J48" s="941"/>
    </row>
    <row r="49" spans="1:10" x14ac:dyDescent="0.25">
      <c r="A49" s="725"/>
      <c r="B49" s="726"/>
      <c r="C49" s="727"/>
      <c r="D49" s="728" t="s">
        <v>33</v>
      </c>
      <c r="E49" s="729">
        <v>4</v>
      </c>
      <c r="F49" s="345"/>
      <c r="G49" s="730" t="s">
        <v>492</v>
      </c>
      <c r="H49" s="731"/>
      <c r="I49" s="708" t="s">
        <v>484</v>
      </c>
      <c r="J49" s="349">
        <f>E49*H49</f>
        <v>0</v>
      </c>
    </row>
    <row r="50" spans="1:10" x14ac:dyDescent="0.25">
      <c r="A50" s="717"/>
      <c r="B50" s="726"/>
      <c r="C50" s="732"/>
      <c r="D50" s="723"/>
      <c r="E50" s="733"/>
      <c r="F50" s="358"/>
      <c r="G50" s="358"/>
      <c r="H50" s="699"/>
      <c r="I50" s="734"/>
      <c r="J50" s="358"/>
    </row>
    <row r="51" spans="1:10" ht="44.4" customHeight="1" x14ac:dyDescent="0.25">
      <c r="A51" s="724" t="s">
        <v>1819</v>
      </c>
      <c r="B51" s="941" t="s">
        <v>1820</v>
      </c>
      <c r="C51" s="941"/>
      <c r="D51" s="941"/>
      <c r="E51" s="941"/>
      <c r="F51" s="941"/>
      <c r="G51" s="941"/>
      <c r="H51" s="941"/>
      <c r="I51" s="941"/>
      <c r="J51" s="941"/>
    </row>
    <row r="52" spans="1:10" x14ac:dyDescent="0.25">
      <c r="A52" s="725"/>
      <c r="B52" s="726"/>
      <c r="C52" s="727"/>
      <c r="D52" s="728" t="s">
        <v>33</v>
      </c>
      <c r="E52" s="729">
        <v>1</v>
      </c>
      <c r="F52" s="345"/>
      <c r="G52" s="730" t="s">
        <v>492</v>
      </c>
      <c r="H52" s="731"/>
      <c r="I52" s="708" t="s">
        <v>484</v>
      </c>
      <c r="J52" s="349">
        <f>E52*H52</f>
        <v>0</v>
      </c>
    </row>
    <row r="53" spans="1:10" x14ac:dyDescent="0.25">
      <c r="A53" s="717"/>
      <c r="B53" s="726"/>
      <c r="C53" s="732"/>
      <c r="D53" s="723"/>
      <c r="E53" s="733"/>
      <c r="F53" s="358"/>
      <c r="G53" s="358"/>
      <c r="H53" s="699"/>
      <c r="I53" s="734"/>
      <c r="J53" s="358"/>
    </row>
    <row r="54" spans="1:10" x14ac:dyDescent="0.25">
      <c r="A54" s="724" t="s">
        <v>1821</v>
      </c>
      <c r="B54" s="941" t="s">
        <v>1822</v>
      </c>
      <c r="C54" s="941"/>
      <c r="D54" s="941"/>
      <c r="E54" s="941"/>
      <c r="F54" s="941"/>
      <c r="G54" s="941"/>
      <c r="H54" s="941"/>
      <c r="I54" s="941"/>
      <c r="J54" s="941"/>
    </row>
    <row r="55" spans="1:10" x14ac:dyDescent="0.25">
      <c r="A55" s="725"/>
      <c r="B55" s="726"/>
      <c r="C55" s="727"/>
      <c r="D55" s="728" t="s">
        <v>33</v>
      </c>
      <c r="E55" s="729">
        <v>1</v>
      </c>
      <c r="F55" s="345"/>
      <c r="G55" s="730" t="s">
        <v>492</v>
      </c>
      <c r="H55" s="731"/>
      <c r="I55" s="708" t="s">
        <v>484</v>
      </c>
      <c r="J55" s="349">
        <f>E55*H55</f>
        <v>0</v>
      </c>
    </row>
    <row r="56" spans="1:10" x14ac:dyDescent="0.25">
      <c r="A56" s="717"/>
      <c r="B56" s="726"/>
      <c r="C56" s="732"/>
      <c r="D56" s="723"/>
      <c r="E56" s="733"/>
      <c r="F56" s="358"/>
      <c r="G56" s="358"/>
      <c r="H56" s="699"/>
      <c r="I56" s="734"/>
      <c r="J56" s="358"/>
    </row>
    <row r="57" spans="1:10" x14ac:dyDescent="0.25">
      <c r="A57" s="724" t="s">
        <v>1823</v>
      </c>
      <c r="B57" s="941" t="s">
        <v>1824</v>
      </c>
      <c r="C57" s="941"/>
      <c r="D57" s="941"/>
      <c r="E57" s="941"/>
      <c r="F57" s="941"/>
      <c r="G57" s="941"/>
      <c r="H57" s="941"/>
      <c r="I57" s="941"/>
      <c r="J57" s="941"/>
    </row>
    <row r="58" spans="1:10" x14ac:dyDescent="0.25">
      <c r="A58" s="725"/>
      <c r="B58" s="726"/>
      <c r="C58" s="727"/>
      <c r="D58" s="728" t="s">
        <v>33</v>
      </c>
      <c r="E58" s="729">
        <v>1</v>
      </c>
      <c r="F58" s="345"/>
      <c r="G58" s="730" t="s">
        <v>492</v>
      </c>
      <c r="H58" s="731"/>
      <c r="I58" s="708" t="s">
        <v>484</v>
      </c>
      <c r="J58" s="349">
        <f>E58*H58</f>
        <v>0</v>
      </c>
    </row>
    <row r="59" spans="1:10" x14ac:dyDescent="0.25">
      <c r="A59" s="717"/>
      <c r="B59" s="726"/>
      <c r="C59" s="732"/>
      <c r="D59" s="723"/>
      <c r="E59" s="733"/>
      <c r="F59" s="358"/>
      <c r="G59" s="358"/>
      <c r="H59" s="699"/>
      <c r="I59" s="734"/>
      <c r="J59" s="358"/>
    </row>
    <row r="60" spans="1:10" ht="34.200000000000003" customHeight="1" x14ac:dyDescent="0.25">
      <c r="A60" s="724" t="s">
        <v>1825</v>
      </c>
      <c r="B60" s="941" t="s">
        <v>1826</v>
      </c>
      <c r="C60" s="941"/>
      <c r="D60" s="941"/>
      <c r="E60" s="941"/>
      <c r="F60" s="941"/>
      <c r="G60" s="941"/>
      <c r="H60" s="941"/>
      <c r="I60" s="941"/>
      <c r="J60" s="941"/>
    </row>
    <row r="61" spans="1:10" x14ac:dyDescent="0.25">
      <c r="A61" s="725"/>
      <c r="B61" s="726"/>
      <c r="C61" s="727"/>
      <c r="D61" s="728" t="s">
        <v>501</v>
      </c>
      <c r="E61" s="729">
        <v>200</v>
      </c>
      <c r="F61" s="345"/>
      <c r="G61" s="730" t="s">
        <v>492</v>
      </c>
      <c r="H61" s="731"/>
      <c r="I61" s="708" t="s">
        <v>484</v>
      </c>
      <c r="J61" s="349">
        <f>E61*H61</f>
        <v>0</v>
      </c>
    </row>
    <row r="62" spans="1:10" x14ac:dyDescent="0.25">
      <c r="A62" s="717"/>
      <c r="B62" s="726"/>
      <c r="C62" s="732"/>
      <c r="D62" s="723"/>
      <c r="E62" s="733"/>
      <c r="F62" s="358"/>
      <c r="G62" s="358"/>
      <c r="H62" s="699"/>
      <c r="I62" s="734"/>
      <c r="J62" s="358"/>
    </row>
    <row r="63" spans="1:10" ht="51.6" customHeight="1" x14ac:dyDescent="0.25">
      <c r="A63" s="724" t="s">
        <v>1827</v>
      </c>
      <c r="B63" s="941" t="s">
        <v>1828</v>
      </c>
      <c r="C63" s="941"/>
      <c r="D63" s="941"/>
      <c r="E63" s="941"/>
      <c r="F63" s="941"/>
      <c r="G63" s="941"/>
      <c r="H63" s="941"/>
      <c r="I63" s="941"/>
      <c r="J63" s="941"/>
    </row>
    <row r="64" spans="1:10" x14ac:dyDescent="0.25">
      <c r="A64" s="725"/>
      <c r="B64" s="726"/>
      <c r="C64" s="727"/>
      <c r="D64" s="728" t="s">
        <v>501</v>
      </c>
      <c r="E64" s="729">
        <v>100</v>
      </c>
      <c r="F64" s="345"/>
      <c r="G64" s="730" t="s">
        <v>492</v>
      </c>
      <c r="H64" s="731"/>
      <c r="I64" s="708" t="s">
        <v>484</v>
      </c>
      <c r="J64" s="349">
        <f>E64*H64</f>
        <v>0</v>
      </c>
    </row>
    <row r="65" spans="1:10" x14ac:dyDescent="0.25">
      <c r="A65" s="717"/>
      <c r="B65" s="726"/>
      <c r="C65" s="732"/>
      <c r="D65" s="723"/>
      <c r="E65" s="733"/>
      <c r="F65" s="358"/>
      <c r="G65" s="358"/>
      <c r="H65" s="699"/>
      <c r="I65" s="734"/>
      <c r="J65" s="358"/>
    </row>
    <row r="66" spans="1:10" x14ac:dyDescent="0.25">
      <c r="A66" s="708"/>
      <c r="B66" s="735"/>
      <c r="C66" s="946" t="s">
        <v>553</v>
      </c>
      <c r="D66" s="946"/>
      <c r="E66" s="946"/>
      <c r="F66" s="946"/>
      <c r="G66" s="356"/>
      <c r="H66" s="731"/>
      <c r="I66" s="736" t="s">
        <v>484</v>
      </c>
      <c r="J66" s="356">
        <f>SUM(J34:J64)</f>
        <v>0</v>
      </c>
    </row>
    <row r="69" spans="1:10" x14ac:dyDescent="0.25">
      <c r="A69" s="723">
        <v>3</v>
      </c>
      <c r="B69" s="67"/>
      <c r="C69" s="943" t="s">
        <v>552</v>
      </c>
      <c r="D69" s="943"/>
      <c r="E69" s="943"/>
      <c r="F69" s="943"/>
      <c r="G69" s="943"/>
      <c r="H69" s="943"/>
      <c r="I69" s="943"/>
      <c r="J69" s="943"/>
    </row>
    <row r="70" spans="1:10" x14ac:dyDescent="0.25">
      <c r="A70" s="723"/>
      <c r="B70" s="67"/>
      <c r="C70" s="737"/>
      <c r="D70" s="737"/>
      <c r="E70" s="737"/>
      <c r="F70" s="737"/>
      <c r="G70" s="737"/>
      <c r="H70" s="737"/>
      <c r="I70" s="737"/>
      <c r="J70" s="737"/>
    </row>
    <row r="71" spans="1:10" ht="28.2" customHeight="1" x14ac:dyDescent="0.25">
      <c r="A71" s="944" t="s">
        <v>551</v>
      </c>
      <c r="B71" s="944"/>
      <c r="C71" s="936" t="s">
        <v>550</v>
      </c>
      <c r="D71" s="945"/>
      <c r="E71" s="945"/>
      <c r="F71" s="945"/>
      <c r="G71" s="945"/>
      <c r="H71" s="945"/>
      <c r="I71" s="945"/>
      <c r="J71" s="945"/>
    </row>
    <row r="72" spans="1:10" x14ac:dyDescent="0.25">
      <c r="A72" s="717"/>
      <c r="B72" s="726"/>
      <c r="C72" s="738"/>
      <c r="D72" s="728" t="s">
        <v>33</v>
      </c>
      <c r="E72" s="739">
        <v>71</v>
      </c>
      <c r="F72" s="345"/>
      <c r="G72" s="730" t="s">
        <v>492</v>
      </c>
      <c r="H72" s="731"/>
      <c r="I72" s="708" t="s">
        <v>484</v>
      </c>
      <c r="J72" s="349">
        <f>E72*H72</f>
        <v>0</v>
      </c>
    </row>
    <row r="73" spans="1:10" x14ac:dyDescent="0.25">
      <c r="A73" s="717"/>
      <c r="B73" s="726"/>
      <c r="C73" s="738"/>
      <c r="D73" s="80"/>
      <c r="E73" s="109"/>
      <c r="F73" s="353"/>
      <c r="G73" s="738"/>
      <c r="H73" s="699"/>
      <c r="I73" s="717"/>
      <c r="J73" s="353"/>
    </row>
    <row r="74" spans="1:10" x14ac:dyDescent="0.25">
      <c r="A74" s="944" t="s">
        <v>549</v>
      </c>
      <c r="B74" s="944"/>
      <c r="C74" s="936" t="s">
        <v>1829</v>
      </c>
      <c r="D74" s="945"/>
      <c r="E74" s="945"/>
      <c r="F74" s="945"/>
      <c r="G74" s="945"/>
      <c r="H74" s="945"/>
      <c r="I74" s="945"/>
      <c r="J74" s="945"/>
    </row>
    <row r="75" spans="1:10" x14ac:dyDescent="0.25">
      <c r="A75" s="717"/>
      <c r="B75" s="726"/>
      <c r="C75" s="738"/>
      <c r="D75" s="728" t="s">
        <v>33</v>
      </c>
      <c r="E75" s="739">
        <v>71</v>
      </c>
      <c r="F75" s="345"/>
      <c r="G75" s="730" t="s">
        <v>492</v>
      </c>
      <c r="H75" s="731"/>
      <c r="I75" s="708" t="s">
        <v>484</v>
      </c>
      <c r="J75" s="349">
        <f>E75*H75</f>
        <v>0</v>
      </c>
    </row>
    <row r="76" spans="1:10" x14ac:dyDescent="0.25">
      <c r="A76" s="717"/>
      <c r="B76" s="726"/>
      <c r="C76" s="738"/>
      <c r="D76" s="80"/>
      <c r="E76" s="109"/>
      <c r="F76" s="353"/>
      <c r="G76" s="738"/>
      <c r="H76" s="699"/>
      <c r="I76" s="717"/>
      <c r="J76" s="353"/>
    </row>
    <row r="77" spans="1:10" ht="34.799999999999997" customHeight="1" x14ac:dyDescent="0.25">
      <c r="A77" s="944" t="s">
        <v>547</v>
      </c>
      <c r="B77" s="944"/>
      <c r="C77" s="936" t="s">
        <v>548</v>
      </c>
      <c r="D77" s="945"/>
      <c r="E77" s="945"/>
      <c r="F77" s="945"/>
      <c r="G77" s="945"/>
      <c r="H77" s="945"/>
      <c r="I77" s="945"/>
      <c r="J77" s="945"/>
    </row>
    <row r="78" spans="1:10" x14ac:dyDescent="0.25">
      <c r="A78" s="717"/>
      <c r="B78" s="726"/>
      <c r="C78" s="738"/>
      <c r="D78" s="728" t="s">
        <v>494</v>
      </c>
      <c r="E78" s="739">
        <v>5</v>
      </c>
      <c r="F78" s="345"/>
      <c r="G78" s="730" t="s">
        <v>492</v>
      </c>
      <c r="H78" s="731"/>
      <c r="I78" s="708" t="s">
        <v>484</v>
      </c>
      <c r="J78" s="349">
        <f>E78*H78</f>
        <v>0</v>
      </c>
    </row>
    <row r="79" spans="1:10" x14ac:dyDescent="0.25">
      <c r="A79" s="717"/>
      <c r="B79" s="726"/>
      <c r="C79" s="738"/>
      <c r="D79" s="80"/>
      <c r="E79" s="109"/>
      <c r="F79" s="353"/>
      <c r="G79" s="738"/>
      <c r="H79" s="699"/>
      <c r="I79" s="717"/>
      <c r="J79" s="353"/>
    </row>
    <row r="80" spans="1:10" x14ac:dyDescent="0.25">
      <c r="A80" s="944" t="s">
        <v>545</v>
      </c>
      <c r="B80" s="944"/>
      <c r="C80" s="936" t="s">
        <v>1829</v>
      </c>
      <c r="D80" s="945"/>
      <c r="E80" s="945"/>
      <c r="F80" s="945"/>
      <c r="G80" s="945"/>
      <c r="H80" s="945"/>
      <c r="I80" s="945"/>
      <c r="J80" s="945"/>
    </row>
    <row r="81" spans="1:10" x14ac:dyDescent="0.25">
      <c r="A81" s="717"/>
      <c r="B81" s="726"/>
      <c r="C81" s="738"/>
      <c r="D81" s="728" t="s">
        <v>33</v>
      </c>
      <c r="E81" s="739">
        <v>5</v>
      </c>
      <c r="F81" s="345"/>
      <c r="G81" s="730" t="s">
        <v>492</v>
      </c>
      <c r="H81" s="731"/>
      <c r="I81" s="708" t="s">
        <v>484</v>
      </c>
      <c r="J81" s="349">
        <f>E81*H81</f>
        <v>0</v>
      </c>
    </row>
    <row r="82" spans="1:10" x14ac:dyDescent="0.25">
      <c r="A82" s="717"/>
      <c r="B82" s="726"/>
      <c r="C82" s="738"/>
      <c r="D82" s="80"/>
      <c r="E82" s="109"/>
      <c r="F82" s="353"/>
      <c r="G82" s="738"/>
      <c r="H82" s="699"/>
      <c r="I82" s="717"/>
      <c r="J82" s="353"/>
    </row>
    <row r="83" spans="1:10" ht="29.4" customHeight="1" x14ac:dyDescent="0.25">
      <c r="A83" s="944" t="s">
        <v>543</v>
      </c>
      <c r="B83" s="944"/>
      <c r="C83" s="936" t="s">
        <v>546</v>
      </c>
      <c r="D83" s="945"/>
      <c r="E83" s="945"/>
      <c r="F83" s="945"/>
      <c r="G83" s="945"/>
      <c r="H83" s="945"/>
      <c r="I83" s="945"/>
      <c r="J83" s="945"/>
    </row>
    <row r="84" spans="1:10" x14ac:dyDescent="0.25">
      <c r="A84" s="717"/>
      <c r="B84" s="726"/>
      <c r="C84" s="738"/>
      <c r="D84" s="728" t="s">
        <v>494</v>
      </c>
      <c r="E84" s="739">
        <v>7</v>
      </c>
      <c r="F84" s="345"/>
      <c r="G84" s="730" t="s">
        <v>492</v>
      </c>
      <c r="H84" s="731"/>
      <c r="I84" s="708" t="s">
        <v>484</v>
      </c>
      <c r="J84" s="349">
        <f>E84*H84</f>
        <v>0</v>
      </c>
    </row>
    <row r="85" spans="1:10" x14ac:dyDescent="0.25">
      <c r="A85" s="717"/>
      <c r="B85" s="726"/>
      <c r="C85" s="738"/>
      <c r="D85" s="80"/>
      <c r="E85" s="740"/>
      <c r="F85" s="353"/>
      <c r="G85" s="738"/>
      <c r="H85" s="699"/>
      <c r="I85" s="717"/>
      <c r="J85" s="353"/>
    </row>
    <row r="86" spans="1:10" ht="28.2" customHeight="1" x14ac:dyDescent="0.25">
      <c r="A86" s="944" t="s">
        <v>1830</v>
      </c>
      <c r="B86" s="944"/>
      <c r="C86" s="936" t="s">
        <v>1829</v>
      </c>
      <c r="D86" s="945"/>
      <c r="E86" s="945"/>
      <c r="F86" s="945"/>
      <c r="G86" s="945"/>
      <c r="H86" s="945"/>
      <c r="I86" s="945"/>
      <c r="J86" s="945"/>
    </row>
    <row r="87" spans="1:10" x14ac:dyDescent="0.25">
      <c r="A87" s="717"/>
      <c r="B87" s="726"/>
      <c r="C87" s="738"/>
      <c r="D87" s="728" t="s">
        <v>33</v>
      </c>
      <c r="E87" s="739">
        <v>7</v>
      </c>
      <c r="F87" s="345"/>
      <c r="G87" s="730" t="s">
        <v>492</v>
      </c>
      <c r="H87" s="731"/>
      <c r="I87" s="708" t="s">
        <v>484</v>
      </c>
      <c r="J87" s="349">
        <f>E87*H87</f>
        <v>0</v>
      </c>
    </row>
    <row r="88" spans="1:10" x14ac:dyDescent="0.25">
      <c r="A88" s="717"/>
      <c r="B88" s="726"/>
      <c r="C88" s="738"/>
      <c r="D88" s="80"/>
      <c r="E88" s="109"/>
      <c r="F88" s="353"/>
      <c r="G88" s="738"/>
      <c r="H88" s="699"/>
      <c r="I88" s="717"/>
      <c r="J88" s="353"/>
    </row>
    <row r="89" spans="1:10" ht="28.2" customHeight="1" x14ac:dyDescent="0.25">
      <c r="A89" s="944" t="s">
        <v>1831</v>
      </c>
      <c r="B89" s="944"/>
      <c r="C89" s="936" t="s">
        <v>544</v>
      </c>
      <c r="D89" s="945"/>
      <c r="E89" s="945"/>
      <c r="F89" s="945"/>
      <c r="G89" s="945"/>
      <c r="H89" s="945"/>
      <c r="I89" s="945"/>
      <c r="J89" s="945"/>
    </row>
    <row r="90" spans="1:10" x14ac:dyDescent="0.25">
      <c r="A90" s="717"/>
      <c r="B90" s="726"/>
      <c r="C90" s="738"/>
      <c r="D90" s="728" t="s">
        <v>494</v>
      </c>
      <c r="E90" s="739">
        <v>30</v>
      </c>
      <c r="F90" s="345"/>
      <c r="G90" s="730" t="s">
        <v>492</v>
      </c>
      <c r="H90" s="731"/>
      <c r="I90" s="708" t="s">
        <v>484</v>
      </c>
      <c r="J90" s="349">
        <f>E90*H90</f>
        <v>0</v>
      </c>
    </row>
    <row r="91" spans="1:10" x14ac:dyDescent="0.25">
      <c r="A91" s="717"/>
      <c r="B91" s="726"/>
      <c r="C91" s="738"/>
      <c r="D91" s="80"/>
      <c r="E91" s="109"/>
      <c r="F91" s="353"/>
      <c r="G91" s="738"/>
      <c r="H91" s="699"/>
      <c r="I91" s="717"/>
      <c r="J91" s="353"/>
    </row>
    <row r="92" spans="1:10" ht="28.2" customHeight="1" x14ac:dyDescent="0.25">
      <c r="A92" s="944" t="s">
        <v>1832</v>
      </c>
      <c r="B92" s="944"/>
      <c r="C92" s="936" t="s">
        <v>542</v>
      </c>
      <c r="D92" s="945"/>
      <c r="E92" s="945"/>
      <c r="F92" s="945"/>
      <c r="G92" s="945"/>
      <c r="H92" s="945"/>
      <c r="I92" s="945"/>
      <c r="J92" s="945"/>
    </row>
    <row r="93" spans="1:10" x14ac:dyDescent="0.25">
      <c r="A93" s="717"/>
      <c r="B93" s="726"/>
      <c r="C93" s="738"/>
      <c r="D93" s="728" t="s">
        <v>494</v>
      </c>
      <c r="E93" s="739">
        <v>20</v>
      </c>
      <c r="F93" s="345"/>
      <c r="G93" s="730" t="s">
        <v>492</v>
      </c>
      <c r="H93" s="731"/>
      <c r="I93" s="708" t="s">
        <v>484</v>
      </c>
      <c r="J93" s="349">
        <f>E93*H93</f>
        <v>0</v>
      </c>
    </row>
    <row r="94" spans="1:10" x14ac:dyDescent="0.25">
      <c r="A94" s="717"/>
      <c r="B94" s="726"/>
      <c r="C94" s="738"/>
      <c r="D94" s="80"/>
      <c r="E94" s="740"/>
      <c r="F94" s="353"/>
      <c r="G94" s="738"/>
      <c r="H94" s="699"/>
      <c r="I94" s="717"/>
      <c r="J94" s="353"/>
    </row>
    <row r="95" spans="1:10" x14ac:dyDescent="0.25">
      <c r="A95" s="944" t="s">
        <v>1833</v>
      </c>
      <c r="B95" s="944"/>
      <c r="C95" s="936" t="s">
        <v>1834</v>
      </c>
      <c r="D95" s="945"/>
      <c r="E95" s="945"/>
      <c r="F95" s="945"/>
      <c r="G95" s="945"/>
      <c r="H95" s="945"/>
      <c r="I95" s="945"/>
      <c r="J95" s="945"/>
    </row>
    <row r="96" spans="1:10" x14ac:dyDescent="0.25">
      <c r="A96" s="717"/>
      <c r="B96" s="726"/>
      <c r="C96" s="738"/>
      <c r="D96" s="728" t="s">
        <v>33</v>
      </c>
      <c r="E96" s="739">
        <v>50</v>
      </c>
      <c r="F96" s="345"/>
      <c r="G96" s="730" t="s">
        <v>492</v>
      </c>
      <c r="H96" s="731"/>
      <c r="I96" s="708" t="s">
        <v>484</v>
      </c>
      <c r="J96" s="349">
        <f>E96*H96</f>
        <v>0</v>
      </c>
    </row>
    <row r="97" spans="1:10" x14ac:dyDescent="0.25">
      <c r="A97" s="717"/>
      <c r="B97" s="726"/>
      <c r="C97" s="738"/>
      <c r="D97" s="80"/>
      <c r="E97" s="109"/>
      <c r="F97" s="353"/>
      <c r="G97" s="738"/>
      <c r="H97" s="699"/>
      <c r="I97" s="717"/>
      <c r="J97" s="353"/>
    </row>
    <row r="98" spans="1:10" x14ac:dyDescent="0.25">
      <c r="A98" s="944" t="s">
        <v>1833</v>
      </c>
      <c r="B98" s="944"/>
      <c r="C98" s="936" t="s">
        <v>1835</v>
      </c>
      <c r="D98" s="945"/>
      <c r="E98" s="945"/>
      <c r="F98" s="945"/>
      <c r="G98" s="945"/>
      <c r="H98" s="945"/>
      <c r="I98" s="945"/>
      <c r="J98" s="945"/>
    </row>
    <row r="99" spans="1:10" x14ac:dyDescent="0.25">
      <c r="A99" s="717"/>
      <c r="B99" s="726"/>
      <c r="C99" s="738"/>
      <c r="D99" s="728" t="s">
        <v>33</v>
      </c>
      <c r="E99" s="739">
        <v>30</v>
      </c>
      <c r="F99" s="345"/>
      <c r="G99" s="730" t="s">
        <v>492</v>
      </c>
      <c r="H99" s="731"/>
      <c r="I99" s="708" t="s">
        <v>484</v>
      </c>
      <c r="J99" s="349">
        <f>E99*H99</f>
        <v>0</v>
      </c>
    </row>
    <row r="100" spans="1:10" x14ac:dyDescent="0.25">
      <c r="A100" s="717"/>
      <c r="B100" s="726"/>
      <c r="C100" s="738"/>
      <c r="D100" s="80"/>
      <c r="E100" s="109"/>
      <c r="F100" s="353"/>
      <c r="G100" s="738"/>
      <c r="H100" s="699"/>
      <c r="I100" s="717"/>
      <c r="J100" s="353"/>
    </row>
    <row r="101" spans="1:10" x14ac:dyDescent="0.25">
      <c r="A101" s="944" t="s">
        <v>1830</v>
      </c>
      <c r="B101" s="944"/>
      <c r="C101" s="936" t="s">
        <v>1836</v>
      </c>
      <c r="D101" s="945"/>
      <c r="E101" s="945"/>
      <c r="F101" s="945"/>
      <c r="G101" s="945"/>
      <c r="H101" s="945"/>
      <c r="I101" s="945"/>
      <c r="J101" s="945"/>
    </row>
    <row r="102" spans="1:10" x14ac:dyDescent="0.25">
      <c r="A102" s="717"/>
      <c r="B102" s="726"/>
      <c r="C102" s="738"/>
      <c r="D102" s="728" t="s">
        <v>33</v>
      </c>
      <c r="E102" s="739">
        <v>80</v>
      </c>
      <c r="F102" s="345"/>
      <c r="G102" s="730" t="s">
        <v>492</v>
      </c>
      <c r="H102" s="731"/>
      <c r="I102" s="708" t="s">
        <v>484</v>
      </c>
      <c r="J102" s="349">
        <f>E102*H102</f>
        <v>0</v>
      </c>
    </row>
    <row r="103" spans="1:10" x14ac:dyDescent="0.25">
      <c r="A103" s="717"/>
      <c r="B103" s="726"/>
      <c r="C103" s="738"/>
      <c r="D103" s="80"/>
      <c r="E103" s="109"/>
      <c r="F103" s="353"/>
      <c r="G103" s="738"/>
      <c r="H103" s="699"/>
      <c r="I103" s="717"/>
      <c r="J103" s="353"/>
    </row>
    <row r="104" spans="1:10" x14ac:dyDescent="0.25">
      <c r="A104" s="717"/>
      <c r="B104" s="726"/>
      <c r="C104" s="738"/>
      <c r="D104" s="80"/>
      <c r="E104" s="109"/>
      <c r="F104" s="353"/>
      <c r="G104" s="738"/>
      <c r="H104" s="699"/>
      <c r="I104" s="717"/>
      <c r="J104" s="353"/>
    </row>
    <row r="105" spans="1:10" x14ac:dyDescent="0.25">
      <c r="A105" s="708"/>
      <c r="B105" s="735"/>
      <c r="C105" s="946" t="s">
        <v>541</v>
      </c>
      <c r="D105" s="946"/>
      <c r="E105" s="946"/>
      <c r="F105" s="946"/>
      <c r="G105" s="356"/>
      <c r="H105" s="731"/>
      <c r="I105" s="736" t="s">
        <v>484</v>
      </c>
      <c r="J105" s="356">
        <f>SUM(J72:J104)</f>
        <v>0</v>
      </c>
    </row>
    <row r="108" spans="1:10" x14ac:dyDescent="0.25">
      <c r="A108" s="723">
        <v>4</v>
      </c>
      <c r="B108" s="67"/>
      <c r="C108" s="943" t="s">
        <v>540</v>
      </c>
      <c r="D108" s="943"/>
      <c r="E108" s="943"/>
      <c r="F108" s="943"/>
      <c r="G108" s="943"/>
      <c r="H108" s="943"/>
      <c r="I108" s="943"/>
      <c r="J108" s="943"/>
    </row>
    <row r="109" spans="1:10" x14ac:dyDescent="0.25">
      <c r="A109" s="723"/>
      <c r="B109" s="67"/>
      <c r="C109" s="737"/>
      <c r="D109" s="737"/>
      <c r="E109" s="737"/>
      <c r="F109" s="737"/>
      <c r="G109" s="737"/>
      <c r="H109" s="737"/>
      <c r="I109" s="737"/>
      <c r="J109" s="737"/>
    </row>
    <row r="110" spans="1:10" x14ac:dyDescent="0.25">
      <c r="A110" s="717"/>
      <c r="B110" s="726"/>
      <c r="C110" s="738"/>
      <c r="D110" s="80"/>
      <c r="E110" s="109"/>
      <c r="F110" s="353"/>
      <c r="G110" s="738"/>
      <c r="H110" s="699"/>
      <c r="I110" s="717"/>
      <c r="J110" s="353"/>
    </row>
    <row r="111" spans="1:10" ht="56.25" customHeight="1" x14ac:dyDescent="0.25">
      <c r="A111" s="944" t="s">
        <v>539</v>
      </c>
      <c r="B111" s="944"/>
      <c r="C111" s="941" t="s">
        <v>538</v>
      </c>
      <c r="D111" s="927"/>
      <c r="E111" s="927"/>
      <c r="F111" s="927"/>
      <c r="G111" s="927"/>
      <c r="H111" s="927"/>
      <c r="I111" s="927"/>
      <c r="J111" s="927"/>
    </row>
    <row r="112" spans="1:10" ht="15.75" customHeight="1" x14ac:dyDescent="0.25">
      <c r="A112" s="717"/>
      <c r="B112" s="726"/>
      <c r="C112" s="941" t="s">
        <v>529</v>
      </c>
      <c r="D112" s="941"/>
      <c r="E112" s="941"/>
      <c r="F112" s="941"/>
      <c r="G112" s="941"/>
      <c r="H112" s="941"/>
      <c r="I112" s="717"/>
      <c r="J112" s="341"/>
    </row>
    <row r="113" spans="1:10" ht="13.5" customHeight="1" x14ac:dyDescent="0.25">
      <c r="A113" s="717" t="s">
        <v>2140</v>
      </c>
      <c r="B113" s="726"/>
      <c r="C113" s="264" t="s">
        <v>537</v>
      </c>
      <c r="D113" s="728" t="s">
        <v>501</v>
      </c>
      <c r="E113" s="729">
        <v>150</v>
      </c>
      <c r="F113" s="345"/>
      <c r="G113" s="730" t="s">
        <v>492</v>
      </c>
      <c r="H113" s="731"/>
      <c r="I113" s="708" t="s">
        <v>484</v>
      </c>
      <c r="J113" s="349">
        <f t="shared" ref="J113:J122" si="0">E113*H113</f>
        <v>0</v>
      </c>
    </row>
    <row r="114" spans="1:10" ht="13.5" customHeight="1" x14ac:dyDescent="0.25">
      <c r="A114" s="717" t="s">
        <v>2141</v>
      </c>
      <c r="B114" s="726"/>
      <c r="C114" s="264" t="s">
        <v>535</v>
      </c>
      <c r="D114" s="728" t="s">
        <v>501</v>
      </c>
      <c r="E114" s="729">
        <v>200</v>
      </c>
      <c r="F114" s="345"/>
      <c r="G114" s="730" t="s">
        <v>492</v>
      </c>
      <c r="H114" s="731"/>
      <c r="I114" s="708" t="s">
        <v>484</v>
      </c>
      <c r="J114" s="349">
        <f t="shared" si="0"/>
        <v>0</v>
      </c>
    </row>
    <row r="115" spans="1:10" ht="13.5" customHeight="1" x14ac:dyDescent="0.25">
      <c r="A115" s="717" t="s">
        <v>2142</v>
      </c>
      <c r="B115" s="726"/>
      <c r="C115" s="264" t="s">
        <v>536</v>
      </c>
      <c r="D115" s="728" t="s">
        <v>501</v>
      </c>
      <c r="E115" s="729">
        <v>200</v>
      </c>
      <c r="F115" s="345"/>
      <c r="G115" s="730" t="s">
        <v>492</v>
      </c>
      <c r="H115" s="731"/>
      <c r="I115" s="708" t="s">
        <v>484</v>
      </c>
      <c r="J115" s="349">
        <f t="shared" si="0"/>
        <v>0</v>
      </c>
    </row>
    <row r="116" spans="1:10" ht="13.5" customHeight="1" x14ac:dyDescent="0.25">
      <c r="A116" s="717" t="s">
        <v>2143</v>
      </c>
      <c r="B116" s="726"/>
      <c r="C116" s="264" t="s">
        <v>534</v>
      </c>
      <c r="D116" s="728" t="s">
        <v>501</v>
      </c>
      <c r="E116" s="729">
        <v>1500</v>
      </c>
      <c r="F116" s="345"/>
      <c r="G116" s="730" t="s">
        <v>492</v>
      </c>
      <c r="H116" s="731"/>
      <c r="I116" s="708" t="s">
        <v>484</v>
      </c>
      <c r="J116" s="349">
        <f t="shared" si="0"/>
        <v>0</v>
      </c>
    </row>
    <row r="117" spans="1:10" ht="13.5" customHeight="1" x14ac:dyDescent="0.25">
      <c r="A117" s="717" t="s">
        <v>2144</v>
      </c>
      <c r="B117" s="726"/>
      <c r="C117" s="264" t="s">
        <v>532</v>
      </c>
      <c r="D117" s="728" t="s">
        <v>501</v>
      </c>
      <c r="E117" s="729">
        <v>3000</v>
      </c>
      <c r="F117" s="345"/>
      <c r="G117" s="730" t="s">
        <v>492</v>
      </c>
      <c r="H117" s="731"/>
      <c r="I117" s="708" t="s">
        <v>484</v>
      </c>
      <c r="J117" s="349">
        <f t="shared" si="0"/>
        <v>0</v>
      </c>
    </row>
    <row r="118" spans="1:10" ht="13.5" customHeight="1" x14ac:dyDescent="0.25">
      <c r="A118" s="717" t="s">
        <v>2145</v>
      </c>
      <c r="B118" s="726"/>
      <c r="C118" s="264" t="s">
        <v>1837</v>
      </c>
      <c r="D118" s="728" t="s">
        <v>501</v>
      </c>
      <c r="E118" s="729">
        <v>2000</v>
      </c>
      <c r="F118" s="345"/>
      <c r="G118" s="730" t="s">
        <v>492</v>
      </c>
      <c r="H118" s="731"/>
      <c r="I118" s="708" t="s">
        <v>484</v>
      </c>
      <c r="J118" s="349">
        <f t="shared" si="0"/>
        <v>0</v>
      </c>
    </row>
    <row r="119" spans="1:10" ht="13.5" customHeight="1" x14ac:dyDescent="0.25">
      <c r="A119" s="717" t="s">
        <v>2146</v>
      </c>
      <c r="B119" s="726"/>
      <c r="C119" s="264" t="s">
        <v>1838</v>
      </c>
      <c r="D119" s="728" t="s">
        <v>501</v>
      </c>
      <c r="E119" s="729">
        <v>2000</v>
      </c>
      <c r="F119" s="345"/>
      <c r="G119" s="730" t="s">
        <v>492</v>
      </c>
      <c r="H119" s="731"/>
      <c r="I119" s="708" t="s">
        <v>484</v>
      </c>
      <c r="J119" s="349">
        <f t="shared" si="0"/>
        <v>0</v>
      </c>
    </row>
    <row r="120" spans="1:10" ht="13.5" customHeight="1" x14ac:dyDescent="0.25">
      <c r="A120" s="717" t="s">
        <v>0</v>
      </c>
      <c r="B120" s="726"/>
      <c r="C120" s="264" t="s">
        <v>533</v>
      </c>
      <c r="D120" s="728" t="s">
        <v>501</v>
      </c>
      <c r="E120" s="729">
        <v>50</v>
      </c>
      <c r="F120" s="345"/>
      <c r="G120" s="730" t="s">
        <v>492</v>
      </c>
      <c r="H120" s="731"/>
      <c r="I120" s="708" t="s">
        <v>484</v>
      </c>
      <c r="J120" s="349">
        <f t="shared" si="0"/>
        <v>0</v>
      </c>
    </row>
    <row r="121" spans="1:10" x14ac:dyDescent="0.25">
      <c r="A121" s="717" t="s">
        <v>2147</v>
      </c>
      <c r="B121" s="726"/>
      <c r="C121" s="264" t="s">
        <v>531</v>
      </c>
      <c r="D121" s="728" t="s">
        <v>501</v>
      </c>
      <c r="E121" s="729">
        <v>400</v>
      </c>
      <c r="F121" s="345"/>
      <c r="G121" s="730" t="s">
        <v>492</v>
      </c>
      <c r="H121" s="731"/>
      <c r="I121" s="708" t="s">
        <v>484</v>
      </c>
      <c r="J121" s="349">
        <f t="shared" si="0"/>
        <v>0</v>
      </c>
    </row>
    <row r="122" spans="1:10" ht="13.5" customHeight="1" x14ac:dyDescent="0.25">
      <c r="A122" s="717" t="s">
        <v>2148</v>
      </c>
      <c r="B122" s="726"/>
      <c r="C122" s="264" t="s">
        <v>530</v>
      </c>
      <c r="D122" s="728" t="s">
        <v>501</v>
      </c>
      <c r="E122" s="729">
        <v>10</v>
      </c>
      <c r="F122" s="345"/>
      <c r="G122" s="730" t="s">
        <v>492</v>
      </c>
      <c r="H122" s="731"/>
      <c r="I122" s="708" t="s">
        <v>484</v>
      </c>
      <c r="J122" s="349">
        <f t="shared" si="0"/>
        <v>0</v>
      </c>
    </row>
    <row r="123" spans="1:10" x14ac:dyDescent="0.25">
      <c r="A123" s="717"/>
      <c r="B123" s="726"/>
      <c r="C123" s="738"/>
      <c r="D123" s="947" t="s">
        <v>2149</v>
      </c>
      <c r="E123" s="948"/>
      <c r="F123" s="948"/>
      <c r="G123" s="948"/>
      <c r="H123" s="948"/>
      <c r="I123" s="708" t="s">
        <v>484</v>
      </c>
      <c r="J123" s="349">
        <f>SUM(J113:J122)</f>
        <v>0</v>
      </c>
    </row>
    <row r="124" spans="1:10" x14ac:dyDescent="0.25">
      <c r="A124" s="717"/>
      <c r="B124" s="726"/>
      <c r="C124" s="738"/>
      <c r="D124" s="80"/>
      <c r="E124" s="109"/>
      <c r="F124" s="353"/>
      <c r="G124" s="738"/>
      <c r="H124" s="699"/>
      <c r="I124" s="717"/>
      <c r="J124" s="353"/>
    </row>
    <row r="125" spans="1:10" x14ac:dyDescent="0.25">
      <c r="A125" s="944" t="s">
        <v>1919</v>
      </c>
      <c r="B125" s="944"/>
      <c r="C125" s="941" t="s">
        <v>1839</v>
      </c>
      <c r="D125" s="927"/>
      <c r="E125" s="927"/>
      <c r="F125" s="927"/>
      <c r="G125" s="927"/>
      <c r="H125" s="927"/>
      <c r="I125" s="927"/>
      <c r="J125" s="927"/>
    </row>
    <row r="126" spans="1:10" ht="13.5" customHeight="1" x14ac:dyDescent="0.25">
      <c r="A126" s="717" t="s">
        <v>2140</v>
      </c>
      <c r="B126" s="726"/>
      <c r="C126" s="264" t="s">
        <v>537</v>
      </c>
      <c r="D126" s="728" t="s">
        <v>501</v>
      </c>
      <c r="E126" s="729">
        <v>150</v>
      </c>
      <c r="F126" s="345"/>
      <c r="G126" s="730" t="s">
        <v>492</v>
      </c>
      <c r="H126" s="731"/>
      <c r="I126" s="708" t="s">
        <v>484</v>
      </c>
      <c r="J126" s="349">
        <f t="shared" ref="J126:J135" si="1">E126*H126</f>
        <v>0</v>
      </c>
    </row>
    <row r="127" spans="1:10" ht="13.5" customHeight="1" x14ac:dyDescent="0.25">
      <c r="A127" s="717" t="s">
        <v>2141</v>
      </c>
      <c r="B127" s="726"/>
      <c r="C127" s="264" t="s">
        <v>535</v>
      </c>
      <c r="D127" s="728" t="s">
        <v>501</v>
      </c>
      <c r="E127" s="729">
        <v>200</v>
      </c>
      <c r="F127" s="345"/>
      <c r="G127" s="730" t="s">
        <v>492</v>
      </c>
      <c r="H127" s="731"/>
      <c r="I127" s="708" t="s">
        <v>484</v>
      </c>
      <c r="J127" s="349">
        <f t="shared" si="1"/>
        <v>0</v>
      </c>
    </row>
    <row r="128" spans="1:10" ht="13.5" customHeight="1" x14ac:dyDescent="0.25">
      <c r="A128" s="717" t="s">
        <v>2142</v>
      </c>
      <c r="B128" s="726"/>
      <c r="C128" s="264" t="s">
        <v>536</v>
      </c>
      <c r="D128" s="728" t="s">
        <v>501</v>
      </c>
      <c r="E128" s="729">
        <v>200</v>
      </c>
      <c r="F128" s="345"/>
      <c r="G128" s="730" t="s">
        <v>492</v>
      </c>
      <c r="H128" s="731"/>
      <c r="I128" s="708" t="s">
        <v>484</v>
      </c>
      <c r="J128" s="349">
        <f t="shared" si="1"/>
        <v>0</v>
      </c>
    </row>
    <row r="129" spans="1:10" ht="13.5" customHeight="1" x14ac:dyDescent="0.25">
      <c r="A129" s="717" t="s">
        <v>2143</v>
      </c>
      <c r="B129" s="726"/>
      <c r="C129" s="264" t="s">
        <v>534</v>
      </c>
      <c r="D129" s="728" t="s">
        <v>501</v>
      </c>
      <c r="E129" s="729">
        <v>1500</v>
      </c>
      <c r="F129" s="345"/>
      <c r="G129" s="730" t="s">
        <v>492</v>
      </c>
      <c r="H129" s="731"/>
      <c r="I129" s="708" t="s">
        <v>484</v>
      </c>
      <c r="J129" s="349">
        <f t="shared" si="1"/>
        <v>0</v>
      </c>
    </row>
    <row r="130" spans="1:10" ht="13.5" customHeight="1" x14ac:dyDescent="0.25">
      <c r="A130" s="717" t="s">
        <v>2144</v>
      </c>
      <c r="B130" s="726"/>
      <c r="C130" s="264" t="s">
        <v>532</v>
      </c>
      <c r="D130" s="728" t="s">
        <v>501</v>
      </c>
      <c r="E130" s="729">
        <v>3000</v>
      </c>
      <c r="F130" s="345"/>
      <c r="G130" s="730" t="s">
        <v>492</v>
      </c>
      <c r="H130" s="731"/>
      <c r="I130" s="708" t="s">
        <v>484</v>
      </c>
      <c r="J130" s="349">
        <f t="shared" si="1"/>
        <v>0</v>
      </c>
    </row>
    <row r="131" spans="1:10" ht="13.5" customHeight="1" x14ac:dyDescent="0.25">
      <c r="A131" s="717" t="s">
        <v>2145</v>
      </c>
      <c r="B131" s="726"/>
      <c r="C131" s="264" t="s">
        <v>1837</v>
      </c>
      <c r="D131" s="728" t="s">
        <v>501</v>
      </c>
      <c r="E131" s="729">
        <v>2000</v>
      </c>
      <c r="F131" s="345"/>
      <c r="G131" s="730" t="s">
        <v>492</v>
      </c>
      <c r="H131" s="731"/>
      <c r="I131" s="708" t="s">
        <v>484</v>
      </c>
      <c r="J131" s="349">
        <f t="shared" si="1"/>
        <v>0</v>
      </c>
    </row>
    <row r="132" spans="1:10" ht="13.5" customHeight="1" x14ac:dyDescent="0.25">
      <c r="A132" s="717" t="s">
        <v>2146</v>
      </c>
      <c r="B132" s="726"/>
      <c r="C132" s="264" t="s">
        <v>1838</v>
      </c>
      <c r="D132" s="728" t="s">
        <v>501</v>
      </c>
      <c r="E132" s="729">
        <v>2000</v>
      </c>
      <c r="F132" s="345"/>
      <c r="G132" s="730" t="s">
        <v>492</v>
      </c>
      <c r="H132" s="731"/>
      <c r="I132" s="708" t="s">
        <v>484</v>
      </c>
      <c r="J132" s="349">
        <f t="shared" si="1"/>
        <v>0</v>
      </c>
    </row>
    <row r="133" spans="1:10" ht="13.5" customHeight="1" x14ac:dyDescent="0.25">
      <c r="A133" s="717" t="s">
        <v>0</v>
      </c>
      <c r="B133" s="726"/>
      <c r="C133" s="264" t="s">
        <v>533</v>
      </c>
      <c r="D133" s="728" t="s">
        <v>501</v>
      </c>
      <c r="E133" s="729">
        <v>50</v>
      </c>
      <c r="F133" s="345"/>
      <c r="G133" s="730" t="s">
        <v>492</v>
      </c>
      <c r="H133" s="731"/>
      <c r="I133" s="708" t="s">
        <v>484</v>
      </c>
      <c r="J133" s="349">
        <f t="shared" si="1"/>
        <v>0</v>
      </c>
    </row>
    <row r="134" spans="1:10" ht="13.5" customHeight="1" x14ac:dyDescent="0.25">
      <c r="A134" s="717" t="s">
        <v>2147</v>
      </c>
      <c r="B134" s="726"/>
      <c r="C134" s="264" t="s">
        <v>531</v>
      </c>
      <c r="D134" s="728" t="s">
        <v>501</v>
      </c>
      <c r="E134" s="729">
        <v>400</v>
      </c>
      <c r="F134" s="345"/>
      <c r="G134" s="730" t="s">
        <v>492</v>
      </c>
      <c r="H134" s="731"/>
      <c r="I134" s="708" t="s">
        <v>484</v>
      </c>
      <c r="J134" s="349">
        <f t="shared" si="1"/>
        <v>0</v>
      </c>
    </row>
    <row r="135" spans="1:10" x14ac:dyDescent="0.25">
      <c r="A135" s="717" t="s">
        <v>2148</v>
      </c>
      <c r="B135" s="726"/>
      <c r="C135" s="264" t="s">
        <v>530</v>
      </c>
      <c r="D135" s="728" t="s">
        <v>501</v>
      </c>
      <c r="E135" s="729">
        <v>10</v>
      </c>
      <c r="F135" s="345"/>
      <c r="G135" s="730" t="s">
        <v>492</v>
      </c>
      <c r="H135" s="731"/>
      <c r="I135" s="708" t="s">
        <v>484</v>
      </c>
      <c r="J135" s="349">
        <f t="shared" si="1"/>
        <v>0</v>
      </c>
    </row>
    <row r="136" spans="1:10" ht="13.5" customHeight="1" x14ac:dyDescent="0.25">
      <c r="A136" s="717"/>
      <c r="B136" s="726"/>
      <c r="C136" s="738"/>
      <c r="D136" s="947" t="s">
        <v>2150</v>
      </c>
      <c r="E136" s="948"/>
      <c r="F136" s="948"/>
      <c r="G136" s="948"/>
      <c r="H136" s="948"/>
      <c r="I136" s="708" t="s">
        <v>484</v>
      </c>
      <c r="J136" s="349">
        <f>SUM(J126:J135)</f>
        <v>0</v>
      </c>
    </row>
    <row r="137" spans="1:10" x14ac:dyDescent="0.25">
      <c r="A137" s="717"/>
      <c r="B137" s="726"/>
      <c r="C137" s="738"/>
      <c r="D137" s="80"/>
      <c r="E137" s="109"/>
      <c r="F137" s="353"/>
      <c r="G137" s="738"/>
      <c r="H137" s="699"/>
      <c r="I137" s="717"/>
      <c r="J137" s="353"/>
    </row>
    <row r="138" spans="1:10" x14ac:dyDescent="0.25">
      <c r="A138" s="708"/>
      <c r="B138" s="735"/>
      <c r="C138" s="946" t="s">
        <v>528</v>
      </c>
      <c r="D138" s="946"/>
      <c r="E138" s="946"/>
      <c r="F138" s="946"/>
      <c r="G138" s="356"/>
      <c r="H138" s="731"/>
      <c r="I138" s="736" t="s">
        <v>484</v>
      </c>
      <c r="J138" s="356">
        <f>J123+J136</f>
        <v>0</v>
      </c>
    </row>
    <row r="141" spans="1:10" x14ac:dyDescent="0.25">
      <c r="A141" s="66">
        <v>5</v>
      </c>
      <c r="B141" s="67"/>
      <c r="C141" s="949" t="s">
        <v>527</v>
      </c>
      <c r="D141" s="949"/>
      <c r="E141" s="949"/>
      <c r="F141" s="949"/>
      <c r="G141" s="949"/>
      <c r="H141" s="949"/>
      <c r="I141" s="949"/>
      <c r="J141" s="949"/>
    </row>
    <row r="142" spans="1:10" x14ac:dyDescent="0.25">
      <c r="A142" s="66"/>
      <c r="B142" s="67"/>
      <c r="C142" s="199"/>
      <c r="D142" s="199"/>
      <c r="E142" s="199"/>
      <c r="F142" s="199"/>
      <c r="G142" s="199"/>
      <c r="H142" s="199"/>
      <c r="I142" s="199"/>
      <c r="J142" s="199"/>
    </row>
    <row r="143" spans="1:10" x14ac:dyDescent="0.25">
      <c r="A143" s="944" t="s">
        <v>526</v>
      </c>
      <c r="B143" s="944"/>
      <c r="C143" s="936" t="s">
        <v>1840</v>
      </c>
      <c r="D143" s="945"/>
      <c r="E143" s="945"/>
      <c r="F143" s="945"/>
      <c r="G143" s="945"/>
      <c r="H143" s="945"/>
      <c r="I143" s="945"/>
      <c r="J143" s="945"/>
    </row>
    <row r="144" spans="1:10" x14ac:dyDescent="0.25">
      <c r="A144" s="717"/>
      <c r="B144" s="726"/>
      <c r="C144" s="738"/>
      <c r="D144" s="728" t="s">
        <v>501</v>
      </c>
      <c r="E144" s="729">
        <v>600</v>
      </c>
      <c r="F144" s="345"/>
      <c r="G144" s="730" t="s">
        <v>492</v>
      </c>
      <c r="H144" s="731"/>
      <c r="I144" s="708" t="s">
        <v>484</v>
      </c>
      <c r="J144" s="349">
        <f>E144*H144</f>
        <v>0</v>
      </c>
    </row>
    <row r="145" spans="1:10" x14ac:dyDescent="0.25">
      <c r="A145" s="717"/>
      <c r="B145" s="726"/>
      <c r="C145" s="738"/>
      <c r="D145" s="80"/>
      <c r="E145" s="109"/>
      <c r="F145" s="353"/>
      <c r="G145" s="738"/>
      <c r="H145" s="699"/>
      <c r="I145" s="717"/>
      <c r="J145" s="353"/>
    </row>
    <row r="146" spans="1:10" x14ac:dyDescent="0.25">
      <c r="A146" s="944" t="s">
        <v>525</v>
      </c>
      <c r="B146" s="944"/>
      <c r="C146" s="936" t="s">
        <v>1841</v>
      </c>
      <c r="D146" s="945"/>
      <c r="E146" s="945"/>
      <c r="F146" s="945"/>
      <c r="G146" s="945"/>
      <c r="H146" s="945"/>
      <c r="I146" s="945"/>
      <c r="J146" s="945"/>
    </row>
    <row r="147" spans="1:10" x14ac:dyDescent="0.25">
      <c r="A147" s="717"/>
      <c r="B147" s="726"/>
      <c r="C147" s="738"/>
      <c r="D147" s="728" t="s">
        <v>501</v>
      </c>
      <c r="E147" s="729">
        <v>600</v>
      </c>
      <c r="F147" s="345"/>
      <c r="G147" s="730" t="s">
        <v>492</v>
      </c>
      <c r="H147" s="731"/>
      <c r="I147" s="708" t="s">
        <v>484</v>
      </c>
      <c r="J147" s="349">
        <f>E147*H147</f>
        <v>0</v>
      </c>
    </row>
    <row r="148" spans="1:10" x14ac:dyDescent="0.25">
      <c r="A148" s="717"/>
      <c r="B148" s="726"/>
      <c r="C148" s="738"/>
      <c r="D148" s="80"/>
      <c r="E148" s="109"/>
      <c r="F148" s="353"/>
      <c r="G148" s="738"/>
      <c r="H148" s="699"/>
      <c r="I148" s="717"/>
      <c r="J148" s="353"/>
    </row>
    <row r="149" spans="1:10" x14ac:dyDescent="0.25">
      <c r="A149" s="944" t="s">
        <v>524</v>
      </c>
      <c r="B149" s="944"/>
      <c r="C149" s="945" t="s">
        <v>1842</v>
      </c>
      <c r="D149" s="945"/>
      <c r="E149" s="945"/>
      <c r="F149" s="945"/>
      <c r="G149" s="945"/>
      <c r="H149" s="945"/>
      <c r="I149" s="945"/>
      <c r="J149" s="945"/>
    </row>
    <row r="150" spans="1:10" x14ac:dyDescent="0.25">
      <c r="A150" s="717"/>
      <c r="B150" s="726"/>
      <c r="C150" s="741" t="s">
        <v>1843</v>
      </c>
      <c r="D150" s="742" t="s">
        <v>1844</v>
      </c>
      <c r="E150" s="743">
        <v>1</v>
      </c>
      <c r="F150" s="109"/>
      <c r="G150" s="738"/>
      <c r="H150" s="699"/>
      <c r="I150" s="717"/>
      <c r="J150" s="353"/>
    </row>
    <row r="151" spans="1:10" x14ac:dyDescent="0.25">
      <c r="A151" s="717"/>
      <c r="B151" s="726"/>
      <c r="C151" s="741" t="s">
        <v>1845</v>
      </c>
      <c r="D151" s="742" t="s">
        <v>1846</v>
      </c>
      <c r="E151" s="743">
        <v>1</v>
      </c>
      <c r="F151" s="109"/>
      <c r="G151" s="738"/>
      <c r="H151" s="699"/>
      <c r="I151" s="717"/>
      <c r="J151" s="353"/>
    </row>
    <row r="152" spans="1:10" ht="26.4" x14ac:dyDescent="0.25">
      <c r="A152" s="717"/>
      <c r="B152" s="726"/>
      <c r="C152" s="741" t="s">
        <v>1847</v>
      </c>
      <c r="D152" s="742" t="s">
        <v>33</v>
      </c>
      <c r="E152" s="743">
        <v>1</v>
      </c>
      <c r="F152" s="109"/>
      <c r="G152" s="738"/>
      <c r="H152" s="699"/>
      <c r="I152" s="717"/>
      <c r="J152" s="353"/>
    </row>
    <row r="153" spans="1:10" ht="26.4" x14ac:dyDescent="0.25">
      <c r="A153" s="717"/>
      <c r="B153" s="726"/>
      <c r="C153" s="741" t="s">
        <v>1848</v>
      </c>
      <c r="D153" s="742" t="s">
        <v>33</v>
      </c>
      <c r="E153" s="743">
        <v>1</v>
      </c>
      <c r="F153" s="109"/>
      <c r="G153" s="738"/>
      <c r="H153" s="699"/>
      <c r="I153" s="717"/>
      <c r="J153" s="353"/>
    </row>
    <row r="154" spans="1:10" x14ac:dyDescent="0.25">
      <c r="A154" s="717"/>
      <c r="B154" s="726"/>
      <c r="C154" s="741" t="s">
        <v>1849</v>
      </c>
      <c r="D154" s="742" t="s">
        <v>1846</v>
      </c>
      <c r="E154" s="743">
        <v>1</v>
      </c>
      <c r="F154" s="109"/>
      <c r="G154" s="738"/>
      <c r="H154" s="699"/>
      <c r="I154" s="717"/>
      <c r="J154" s="353"/>
    </row>
    <row r="155" spans="1:10" ht="26.4" x14ac:dyDescent="0.25">
      <c r="A155" s="717"/>
      <c r="B155" s="726"/>
      <c r="C155" s="741" t="s">
        <v>1850</v>
      </c>
      <c r="D155" s="742" t="s">
        <v>1844</v>
      </c>
      <c r="E155" s="743">
        <v>1</v>
      </c>
      <c r="F155" s="109"/>
      <c r="G155" s="738"/>
      <c r="H155" s="699"/>
      <c r="I155" s="717"/>
      <c r="J155" s="353"/>
    </row>
    <row r="156" spans="1:10" x14ac:dyDescent="0.25">
      <c r="A156" s="717"/>
      <c r="B156" s="726"/>
      <c r="C156" s="741" t="s">
        <v>1851</v>
      </c>
      <c r="D156" s="742" t="s">
        <v>33</v>
      </c>
      <c r="E156" s="743">
        <v>1</v>
      </c>
      <c r="F156" s="109"/>
      <c r="G156" s="738"/>
      <c r="H156" s="699"/>
      <c r="I156" s="717"/>
      <c r="J156" s="353"/>
    </row>
    <row r="157" spans="1:10" x14ac:dyDescent="0.25">
      <c r="A157" s="717"/>
      <c r="B157" s="726"/>
      <c r="C157" s="741" t="s">
        <v>1852</v>
      </c>
      <c r="D157" s="742" t="s">
        <v>1182</v>
      </c>
      <c r="E157" s="743">
        <v>1</v>
      </c>
      <c r="F157" s="109"/>
      <c r="G157" s="738"/>
      <c r="H157" s="699"/>
      <c r="I157" s="717"/>
      <c r="J157" s="353"/>
    </row>
    <row r="158" spans="1:10" x14ac:dyDescent="0.25">
      <c r="A158" s="717"/>
      <c r="B158" s="726"/>
      <c r="C158" s="741" t="s">
        <v>1853</v>
      </c>
      <c r="D158" s="742" t="s">
        <v>33</v>
      </c>
      <c r="E158" s="743">
        <v>1</v>
      </c>
      <c r="F158" s="109"/>
      <c r="G158" s="738"/>
      <c r="H158" s="699"/>
      <c r="I158" s="717"/>
      <c r="J158" s="353"/>
    </row>
    <row r="159" spans="1:10" x14ac:dyDescent="0.25">
      <c r="A159" s="717"/>
      <c r="B159" s="726"/>
      <c r="C159" s="741" t="s">
        <v>1854</v>
      </c>
      <c r="D159" s="742" t="s">
        <v>33</v>
      </c>
      <c r="E159" s="743">
        <v>2</v>
      </c>
      <c r="F159" s="109"/>
      <c r="G159" s="738"/>
      <c r="H159" s="699"/>
      <c r="I159" s="717"/>
      <c r="J159" s="353"/>
    </row>
    <row r="160" spans="1:10" x14ac:dyDescent="0.25">
      <c r="A160" s="717"/>
      <c r="B160" s="726"/>
      <c r="C160" s="741" t="s">
        <v>1855</v>
      </c>
      <c r="D160" s="742" t="s">
        <v>33</v>
      </c>
      <c r="E160" s="743">
        <v>10</v>
      </c>
      <c r="F160" s="109"/>
      <c r="G160" s="738"/>
      <c r="H160" s="699"/>
      <c r="I160" s="717"/>
      <c r="J160" s="353"/>
    </row>
    <row r="161" spans="1:10" x14ac:dyDescent="0.25">
      <c r="A161" s="717"/>
      <c r="B161" s="726"/>
      <c r="C161" s="741" t="s">
        <v>1856</v>
      </c>
      <c r="D161" s="742" t="s">
        <v>1844</v>
      </c>
      <c r="E161" s="743">
        <v>1</v>
      </c>
      <c r="F161" s="109"/>
      <c r="G161" s="738"/>
      <c r="H161" s="699"/>
      <c r="I161" s="717"/>
      <c r="J161" s="353"/>
    </row>
    <row r="162" spans="1:10" x14ac:dyDescent="0.25">
      <c r="A162" s="717"/>
      <c r="B162" s="726"/>
      <c r="C162" s="741" t="s">
        <v>1857</v>
      </c>
      <c r="D162" s="742" t="s">
        <v>1844</v>
      </c>
      <c r="E162" s="743">
        <v>1</v>
      </c>
      <c r="F162" s="109"/>
      <c r="G162" s="738"/>
      <c r="H162" s="699"/>
      <c r="I162" s="717"/>
      <c r="J162" s="353"/>
    </row>
    <row r="163" spans="1:10" ht="39.6" x14ac:dyDescent="0.25">
      <c r="A163" s="717"/>
      <c r="B163" s="726"/>
      <c r="C163" s="741" t="s">
        <v>1858</v>
      </c>
      <c r="D163" s="742" t="s">
        <v>33</v>
      </c>
      <c r="E163" s="743">
        <v>1</v>
      </c>
      <c r="F163" s="109"/>
      <c r="G163" s="738"/>
      <c r="H163" s="699"/>
      <c r="I163" s="717"/>
      <c r="J163" s="353"/>
    </row>
    <row r="164" spans="1:10" ht="26.4" x14ac:dyDescent="0.25">
      <c r="A164" s="717"/>
      <c r="B164" s="726"/>
      <c r="C164" s="741" t="s">
        <v>1859</v>
      </c>
      <c r="D164" s="742" t="s">
        <v>33</v>
      </c>
      <c r="E164" s="743">
        <v>1</v>
      </c>
      <c r="F164" s="109"/>
      <c r="G164" s="738"/>
      <c r="H164" s="699"/>
      <c r="I164" s="717"/>
      <c r="J164" s="353"/>
    </row>
    <row r="165" spans="1:10" ht="26.4" x14ac:dyDescent="0.25">
      <c r="A165" s="717"/>
      <c r="B165" s="726"/>
      <c r="C165" s="741" t="s">
        <v>1860</v>
      </c>
      <c r="D165" s="744" t="s">
        <v>33</v>
      </c>
      <c r="E165" s="745">
        <v>1</v>
      </c>
      <c r="F165" s="109"/>
      <c r="G165" s="738"/>
      <c r="H165" s="699"/>
      <c r="I165" s="717"/>
      <c r="J165" s="353"/>
    </row>
    <row r="166" spans="1:10" x14ac:dyDescent="0.25">
      <c r="A166" s="717"/>
      <c r="B166" s="726"/>
      <c r="C166" s="738"/>
      <c r="D166" s="728" t="s">
        <v>494</v>
      </c>
      <c r="E166" s="729">
        <v>1</v>
      </c>
      <c r="F166" s="345"/>
      <c r="G166" s="730" t="s">
        <v>492</v>
      </c>
      <c r="H166" s="731"/>
      <c r="I166" s="708" t="s">
        <v>484</v>
      </c>
      <c r="J166" s="349">
        <f>E166*H166</f>
        <v>0</v>
      </c>
    </row>
    <row r="167" spans="1:10" x14ac:dyDescent="0.25">
      <c r="A167" s="717"/>
      <c r="B167" s="726"/>
      <c r="C167" s="738"/>
      <c r="D167" s="80"/>
      <c r="E167" s="109"/>
      <c r="F167" s="353"/>
      <c r="G167" s="738"/>
      <c r="H167" s="699"/>
      <c r="I167" s="717"/>
      <c r="J167" s="353"/>
    </row>
    <row r="168" spans="1:10" x14ac:dyDescent="0.25">
      <c r="A168" s="944" t="s">
        <v>2013</v>
      </c>
      <c r="B168" s="944"/>
      <c r="C168" s="945" t="s">
        <v>1861</v>
      </c>
      <c r="D168" s="945"/>
      <c r="E168" s="945"/>
      <c r="F168" s="945"/>
      <c r="G168" s="945"/>
      <c r="H168" s="945"/>
      <c r="I168" s="945"/>
      <c r="J168" s="945"/>
    </row>
    <row r="169" spans="1:10" x14ac:dyDescent="0.25">
      <c r="A169" s="717"/>
      <c r="B169" s="726"/>
      <c r="C169" s="738"/>
      <c r="D169" s="728" t="s">
        <v>33</v>
      </c>
      <c r="E169" s="729">
        <v>1</v>
      </c>
      <c r="F169" s="345"/>
      <c r="G169" s="730" t="s">
        <v>492</v>
      </c>
      <c r="H169" s="731"/>
      <c r="I169" s="708" t="s">
        <v>484</v>
      </c>
      <c r="J169" s="349">
        <f>E169*H169</f>
        <v>0</v>
      </c>
    </row>
    <row r="170" spans="1:10" x14ac:dyDescent="0.25">
      <c r="A170" s="717"/>
      <c r="B170" s="726"/>
      <c r="C170" s="738"/>
      <c r="D170" s="80"/>
      <c r="E170" s="109"/>
      <c r="F170" s="353"/>
      <c r="G170" s="738"/>
      <c r="H170" s="699"/>
      <c r="I170" s="717"/>
      <c r="J170" s="353"/>
    </row>
    <row r="171" spans="1:10" x14ac:dyDescent="0.25">
      <c r="A171" s="944" t="s">
        <v>2014</v>
      </c>
      <c r="B171" s="944"/>
      <c r="C171" s="936" t="s">
        <v>1863</v>
      </c>
      <c r="D171" s="945"/>
      <c r="E171" s="945"/>
      <c r="F171" s="945"/>
      <c r="G171" s="945"/>
      <c r="H171" s="945"/>
      <c r="I171" s="945"/>
      <c r="J171" s="945"/>
    </row>
    <row r="172" spans="1:10" x14ac:dyDescent="0.25">
      <c r="A172" s="717"/>
      <c r="B172" s="726"/>
      <c r="C172" s="738"/>
      <c r="D172" s="728" t="s">
        <v>33</v>
      </c>
      <c r="E172" s="729">
        <v>25</v>
      </c>
      <c r="F172" s="345"/>
      <c r="G172" s="730" t="s">
        <v>492</v>
      </c>
      <c r="H172" s="731"/>
      <c r="I172" s="708" t="s">
        <v>484</v>
      </c>
      <c r="J172" s="349">
        <f>E172*H172</f>
        <v>0</v>
      </c>
    </row>
    <row r="173" spans="1:10" x14ac:dyDescent="0.25">
      <c r="A173" s="717"/>
      <c r="B173" s="726"/>
      <c r="C173" s="738"/>
      <c r="D173" s="80"/>
      <c r="E173" s="109"/>
      <c r="F173" s="353"/>
      <c r="G173" s="738"/>
      <c r="H173" s="699"/>
      <c r="I173" s="717"/>
      <c r="J173" s="353"/>
    </row>
    <row r="174" spans="1:10" x14ac:dyDescent="0.25">
      <c r="A174" s="944" t="s">
        <v>2015</v>
      </c>
      <c r="B174" s="944"/>
      <c r="C174" s="945" t="s">
        <v>1865</v>
      </c>
      <c r="D174" s="945"/>
      <c r="E174" s="945"/>
      <c r="F174" s="945"/>
      <c r="G174" s="945"/>
      <c r="H174" s="945"/>
      <c r="I174" s="945"/>
      <c r="J174" s="945"/>
    </row>
    <row r="175" spans="1:10" x14ac:dyDescent="0.25">
      <c r="A175" s="717"/>
      <c r="B175" s="726"/>
      <c r="C175" s="738"/>
      <c r="D175" s="728" t="s">
        <v>33</v>
      </c>
      <c r="E175" s="729">
        <v>25</v>
      </c>
      <c r="F175" s="345"/>
      <c r="G175" s="730" t="s">
        <v>492</v>
      </c>
      <c r="H175" s="731"/>
      <c r="I175" s="708" t="s">
        <v>484</v>
      </c>
      <c r="J175" s="349">
        <f>E175*H175</f>
        <v>0</v>
      </c>
    </row>
    <row r="176" spans="1:10" x14ac:dyDescent="0.25">
      <c r="A176" s="717"/>
      <c r="B176" s="726"/>
      <c r="C176" s="738"/>
      <c r="D176" s="80"/>
      <c r="E176" s="109"/>
      <c r="F176" s="353"/>
      <c r="G176" s="738"/>
      <c r="H176" s="699"/>
      <c r="I176" s="717"/>
      <c r="J176" s="353"/>
    </row>
    <row r="177" spans="1:10" x14ac:dyDescent="0.25">
      <c r="A177" s="944" t="s">
        <v>2016</v>
      </c>
      <c r="B177" s="944"/>
      <c r="C177" s="936" t="s">
        <v>1867</v>
      </c>
      <c r="D177" s="945"/>
      <c r="E177" s="945"/>
      <c r="F177" s="945"/>
      <c r="G177" s="945"/>
      <c r="H177" s="945"/>
      <c r="I177" s="945"/>
      <c r="J177" s="945"/>
    </row>
    <row r="178" spans="1:10" x14ac:dyDescent="0.25">
      <c r="A178" s="717"/>
      <c r="B178" s="726"/>
      <c r="C178" s="738"/>
      <c r="D178" s="728" t="s">
        <v>33</v>
      </c>
      <c r="E178" s="729">
        <v>6</v>
      </c>
      <c r="F178" s="345"/>
      <c r="G178" s="730" t="s">
        <v>492</v>
      </c>
      <c r="H178" s="731"/>
      <c r="I178" s="708" t="s">
        <v>484</v>
      </c>
      <c r="J178" s="349">
        <f>E178*H178</f>
        <v>0</v>
      </c>
    </row>
    <row r="179" spans="1:10" x14ac:dyDescent="0.25">
      <c r="A179" s="717"/>
      <c r="B179" s="726"/>
      <c r="C179" s="738"/>
      <c r="D179" s="80"/>
      <c r="E179" s="109"/>
      <c r="F179" s="353"/>
      <c r="G179" s="738"/>
      <c r="H179" s="699"/>
      <c r="I179" s="717"/>
      <c r="J179" s="353"/>
    </row>
    <row r="180" spans="1:10" x14ac:dyDescent="0.25">
      <c r="A180" s="944" t="s">
        <v>2017</v>
      </c>
      <c r="B180" s="944"/>
      <c r="C180" s="945" t="s">
        <v>1869</v>
      </c>
      <c r="D180" s="945"/>
      <c r="E180" s="945"/>
      <c r="F180" s="945"/>
      <c r="G180" s="945"/>
      <c r="H180" s="945"/>
      <c r="I180" s="945"/>
      <c r="J180" s="945"/>
    </row>
    <row r="181" spans="1:10" x14ac:dyDescent="0.25">
      <c r="A181" s="717"/>
      <c r="B181" s="726"/>
      <c r="C181" s="738"/>
      <c r="D181" s="728" t="s">
        <v>33</v>
      </c>
      <c r="E181" s="729">
        <v>6</v>
      </c>
      <c r="F181" s="345"/>
      <c r="G181" s="730" t="s">
        <v>492</v>
      </c>
      <c r="H181" s="731"/>
      <c r="I181" s="708" t="s">
        <v>484</v>
      </c>
      <c r="J181" s="349">
        <f>E181*H181</f>
        <v>0</v>
      </c>
    </row>
    <row r="182" spans="1:10" x14ac:dyDescent="0.25">
      <c r="A182" s="717"/>
      <c r="B182" s="726"/>
      <c r="C182" s="738"/>
      <c r="D182" s="80"/>
      <c r="E182" s="109"/>
      <c r="F182" s="353"/>
      <c r="G182" s="738"/>
      <c r="H182" s="699"/>
      <c r="I182" s="717"/>
      <c r="J182" s="353"/>
    </row>
    <row r="183" spans="1:10" x14ac:dyDescent="0.25">
      <c r="A183" s="944" t="s">
        <v>2018</v>
      </c>
      <c r="B183" s="944"/>
      <c r="C183" s="936" t="s">
        <v>1870</v>
      </c>
      <c r="D183" s="945"/>
      <c r="E183" s="945"/>
      <c r="F183" s="945"/>
      <c r="G183" s="945"/>
      <c r="H183" s="945"/>
      <c r="I183" s="945"/>
      <c r="J183" s="945"/>
    </row>
    <row r="184" spans="1:10" x14ac:dyDescent="0.25">
      <c r="A184" s="717"/>
      <c r="B184" s="726"/>
      <c r="C184" s="738"/>
      <c r="D184" s="728" t="s">
        <v>33</v>
      </c>
      <c r="E184" s="729">
        <v>1</v>
      </c>
      <c r="F184" s="345"/>
      <c r="G184" s="730" t="s">
        <v>492</v>
      </c>
      <c r="H184" s="731"/>
      <c r="I184" s="708" t="s">
        <v>484</v>
      </c>
      <c r="J184" s="349">
        <f>E184*H184</f>
        <v>0</v>
      </c>
    </row>
    <row r="185" spans="1:10" x14ac:dyDescent="0.25">
      <c r="A185" s="717"/>
      <c r="B185" s="726"/>
      <c r="C185" s="738"/>
      <c r="D185" s="80"/>
      <c r="E185" s="109"/>
      <c r="F185" s="353"/>
      <c r="G185" s="738"/>
      <c r="H185" s="699"/>
      <c r="I185" s="717"/>
      <c r="J185" s="353"/>
    </row>
    <row r="186" spans="1:10" x14ac:dyDescent="0.25">
      <c r="A186" s="708"/>
      <c r="B186" s="735"/>
      <c r="C186" s="946" t="s">
        <v>523</v>
      </c>
      <c r="D186" s="946"/>
      <c r="E186" s="946"/>
      <c r="F186" s="946"/>
      <c r="G186" s="356"/>
      <c r="H186" s="731"/>
      <c r="I186" s="736" t="s">
        <v>484</v>
      </c>
      <c r="J186" s="356">
        <f>SUM(J144:J184)</f>
        <v>0</v>
      </c>
    </row>
    <row r="189" spans="1:10" x14ac:dyDescent="0.25">
      <c r="A189" s="66">
        <v>6</v>
      </c>
      <c r="B189" s="67"/>
      <c r="C189" s="950" t="s">
        <v>522</v>
      </c>
      <c r="D189" s="950"/>
      <c r="E189" s="950"/>
      <c r="F189" s="950"/>
      <c r="G189" s="950"/>
      <c r="H189" s="950"/>
      <c r="I189" s="950"/>
      <c r="J189" s="950"/>
    </row>
    <row r="190" spans="1:10" x14ac:dyDescent="0.25">
      <c r="A190" s="66"/>
      <c r="B190" s="67"/>
      <c r="C190" s="679"/>
      <c r="D190" s="746"/>
      <c r="E190" s="746"/>
      <c r="F190" s="746"/>
      <c r="G190" s="361"/>
      <c r="H190" s="718"/>
      <c r="I190" s="688"/>
      <c r="J190" s="362"/>
    </row>
    <row r="191" spans="1:10" ht="70.05" customHeight="1" x14ac:dyDescent="0.25">
      <c r="A191" s="747" t="s">
        <v>521</v>
      </c>
      <c r="B191" s="951" t="s">
        <v>520</v>
      </c>
      <c r="C191" s="952"/>
      <c r="D191" s="952"/>
      <c r="E191" s="952"/>
      <c r="F191" s="952"/>
      <c r="G191" s="952"/>
      <c r="H191" s="952"/>
      <c r="I191" s="708"/>
      <c r="J191" s="363"/>
    </row>
    <row r="192" spans="1:10" x14ac:dyDescent="0.25">
      <c r="A192" s="717"/>
      <c r="B192" s="726"/>
      <c r="C192" s="738"/>
      <c r="D192" s="830" t="s">
        <v>1182</v>
      </c>
      <c r="E192" s="729">
        <v>1</v>
      </c>
      <c r="F192" s="345"/>
      <c r="G192" s="730" t="s">
        <v>492</v>
      </c>
      <c r="H192" s="731"/>
      <c r="I192" s="708" t="s">
        <v>484</v>
      </c>
      <c r="J192" s="349">
        <f>E192*H192</f>
        <v>0</v>
      </c>
    </row>
    <row r="193" spans="1:10" x14ac:dyDescent="0.25">
      <c r="A193" s="66"/>
      <c r="B193" s="67"/>
      <c r="C193" s="679"/>
      <c r="D193" s="746"/>
      <c r="E193" s="746"/>
      <c r="F193" s="746"/>
      <c r="G193" s="361"/>
      <c r="H193" s="718"/>
      <c r="I193" s="688"/>
      <c r="J193" s="362"/>
    </row>
    <row r="194" spans="1:10" ht="27" customHeight="1" x14ac:dyDescent="0.25">
      <c r="A194" s="747" t="s">
        <v>519</v>
      </c>
      <c r="B194" s="951" t="s">
        <v>518</v>
      </c>
      <c r="C194" s="952"/>
      <c r="D194" s="952"/>
      <c r="E194" s="952"/>
      <c r="F194" s="952"/>
      <c r="G194" s="952"/>
      <c r="H194" s="952"/>
      <c r="I194" s="708"/>
      <c r="J194" s="363"/>
    </row>
    <row r="195" spans="1:10" x14ac:dyDescent="0.25">
      <c r="A195" s="717"/>
      <c r="B195" s="726"/>
      <c r="C195" s="738"/>
      <c r="D195" s="830" t="s">
        <v>1182</v>
      </c>
      <c r="E195" s="729">
        <v>1</v>
      </c>
      <c r="F195" s="345"/>
      <c r="G195" s="730" t="s">
        <v>492</v>
      </c>
      <c r="H195" s="731"/>
      <c r="I195" s="708" t="s">
        <v>484</v>
      </c>
      <c r="J195" s="349">
        <f>E195*H195</f>
        <v>0</v>
      </c>
    </row>
    <row r="196" spans="1:10" x14ac:dyDescent="0.25">
      <c r="A196" s="66"/>
      <c r="B196" s="67"/>
      <c r="C196" s="679"/>
      <c r="D196" s="746"/>
      <c r="E196" s="746"/>
      <c r="F196" s="746"/>
      <c r="G196" s="361"/>
      <c r="H196" s="718"/>
      <c r="I196" s="688"/>
      <c r="J196" s="362"/>
    </row>
    <row r="197" spans="1:10" ht="40.049999999999997" customHeight="1" x14ac:dyDescent="0.25">
      <c r="A197" s="747" t="s">
        <v>517</v>
      </c>
      <c r="B197" s="951" t="s">
        <v>516</v>
      </c>
      <c r="C197" s="952"/>
      <c r="D197" s="952"/>
      <c r="E197" s="952"/>
      <c r="F197" s="952"/>
      <c r="G197" s="952"/>
      <c r="H197" s="952"/>
      <c r="I197" s="708"/>
      <c r="J197" s="363"/>
    </row>
    <row r="198" spans="1:10" x14ac:dyDescent="0.25">
      <c r="A198" s="717"/>
      <c r="B198" s="726"/>
      <c r="C198" s="738"/>
      <c r="D198" s="830" t="s">
        <v>1182</v>
      </c>
      <c r="E198" s="729">
        <v>1</v>
      </c>
      <c r="F198" s="345"/>
      <c r="G198" s="730" t="s">
        <v>492</v>
      </c>
      <c r="H198" s="731"/>
      <c r="I198" s="708" t="s">
        <v>484</v>
      </c>
      <c r="J198" s="349">
        <f>E198*H198</f>
        <v>0</v>
      </c>
    </row>
    <row r="199" spans="1:10" x14ac:dyDescent="0.25">
      <c r="A199" s="66"/>
      <c r="B199" s="67"/>
      <c r="C199" s="679"/>
      <c r="D199" s="746"/>
      <c r="E199" s="746"/>
      <c r="F199" s="746"/>
      <c r="G199" s="361"/>
      <c r="H199" s="718"/>
      <c r="I199" s="688"/>
      <c r="J199" s="362"/>
    </row>
    <row r="200" spans="1:10" x14ac:dyDescent="0.25">
      <c r="A200" s="747" t="s">
        <v>515</v>
      </c>
      <c r="B200" s="951" t="s">
        <v>1871</v>
      </c>
      <c r="C200" s="952"/>
      <c r="D200" s="952"/>
      <c r="E200" s="952"/>
      <c r="F200" s="952"/>
      <c r="G200" s="952"/>
      <c r="H200" s="952"/>
      <c r="I200" s="708"/>
      <c r="J200" s="363"/>
    </row>
    <row r="201" spans="1:10" x14ac:dyDescent="0.25">
      <c r="A201" s="717"/>
      <c r="B201" s="726"/>
      <c r="C201" s="738"/>
      <c r="D201" s="830" t="s">
        <v>1182</v>
      </c>
      <c r="E201" s="729">
        <v>1</v>
      </c>
      <c r="F201" s="345"/>
      <c r="G201" s="730" t="s">
        <v>492</v>
      </c>
      <c r="H201" s="731"/>
      <c r="I201" s="708" t="s">
        <v>484</v>
      </c>
      <c r="J201" s="349">
        <f>E201*H201</f>
        <v>0</v>
      </c>
    </row>
    <row r="202" spans="1:10" x14ac:dyDescent="0.25">
      <c r="A202" s="66"/>
      <c r="B202" s="67"/>
      <c r="C202" s="679"/>
      <c r="D202" s="746"/>
      <c r="E202" s="746"/>
      <c r="F202" s="746"/>
      <c r="G202" s="361"/>
      <c r="H202" s="718"/>
      <c r="I202" s="688"/>
      <c r="J202" s="362"/>
    </row>
    <row r="203" spans="1:10" ht="40.049999999999997" customHeight="1" x14ac:dyDescent="0.25">
      <c r="A203" s="747" t="s">
        <v>1862</v>
      </c>
      <c r="B203" s="953" t="s">
        <v>1872</v>
      </c>
      <c r="C203" s="954"/>
      <c r="D203" s="954"/>
      <c r="E203" s="954"/>
      <c r="F203" s="954"/>
      <c r="G203" s="954"/>
      <c r="H203" s="954"/>
      <c r="I203" s="708"/>
      <c r="J203" s="364"/>
    </row>
    <row r="204" spans="1:10" x14ac:dyDescent="0.25">
      <c r="A204" s="717"/>
      <c r="B204" s="726"/>
      <c r="C204" s="738"/>
      <c r="D204" s="830" t="s">
        <v>1182</v>
      </c>
      <c r="E204" s="729">
        <v>1</v>
      </c>
      <c r="F204" s="345"/>
      <c r="G204" s="730" t="s">
        <v>492</v>
      </c>
      <c r="H204" s="731"/>
      <c r="I204" s="708" t="s">
        <v>484</v>
      </c>
      <c r="J204" s="349">
        <f>E204*H204</f>
        <v>0</v>
      </c>
    </row>
    <row r="205" spans="1:10" x14ac:dyDescent="0.25">
      <c r="A205" s="748"/>
      <c r="B205" s="732"/>
      <c r="C205" s="732"/>
      <c r="D205" s="749"/>
      <c r="E205" s="749"/>
      <c r="F205" s="749"/>
      <c r="G205" s="688"/>
      <c r="H205" s="718"/>
      <c r="I205" s="688"/>
      <c r="J205" s="361"/>
    </row>
    <row r="206" spans="1:10" ht="27" customHeight="1" x14ac:dyDescent="0.25">
      <c r="A206" s="747" t="s">
        <v>1864</v>
      </c>
      <c r="B206" s="953" t="s">
        <v>1873</v>
      </c>
      <c r="C206" s="954"/>
      <c r="D206" s="954"/>
      <c r="E206" s="954"/>
      <c r="F206" s="954"/>
      <c r="G206" s="954"/>
      <c r="H206" s="954"/>
      <c r="I206" s="708"/>
      <c r="J206" s="364"/>
    </row>
    <row r="207" spans="1:10" x14ac:dyDescent="0.25">
      <c r="A207" s="717"/>
      <c r="B207" s="726"/>
      <c r="C207" s="738"/>
      <c r="D207" s="830" t="s">
        <v>1182</v>
      </c>
      <c r="E207" s="729">
        <v>1</v>
      </c>
      <c r="F207" s="345"/>
      <c r="G207" s="730" t="s">
        <v>492</v>
      </c>
      <c r="H207" s="731"/>
      <c r="I207" s="708" t="s">
        <v>484</v>
      </c>
      <c r="J207" s="349">
        <f>E207*H207</f>
        <v>0</v>
      </c>
    </row>
    <row r="208" spans="1:10" x14ac:dyDescent="0.25">
      <c r="A208" s="748"/>
      <c r="B208" s="732"/>
      <c r="C208" s="732"/>
      <c r="D208" s="749"/>
      <c r="E208" s="749"/>
      <c r="F208" s="749"/>
      <c r="G208" s="688"/>
      <c r="H208" s="718"/>
      <c r="I208" s="688"/>
      <c r="J208" s="361"/>
    </row>
    <row r="209" spans="1:10" x14ac:dyDescent="0.25">
      <c r="A209" s="747" t="s">
        <v>1866</v>
      </c>
      <c r="B209" s="953" t="s">
        <v>1874</v>
      </c>
      <c r="C209" s="954"/>
      <c r="D209" s="954"/>
      <c r="E209" s="954"/>
      <c r="F209" s="954"/>
      <c r="G209" s="954"/>
      <c r="H209" s="954"/>
      <c r="I209" s="708"/>
      <c r="J209" s="364"/>
    </row>
    <row r="210" spans="1:10" x14ac:dyDescent="0.25">
      <c r="A210" s="717"/>
      <c r="B210" s="726"/>
      <c r="C210" s="738"/>
      <c r="D210" s="830" t="s">
        <v>1182</v>
      </c>
      <c r="E210" s="729">
        <v>1</v>
      </c>
      <c r="F210" s="345"/>
      <c r="G210" s="730" t="s">
        <v>492</v>
      </c>
      <c r="H210" s="731"/>
      <c r="I210" s="708" t="s">
        <v>484</v>
      </c>
      <c r="J210" s="349">
        <f>E210*H210</f>
        <v>0</v>
      </c>
    </row>
    <row r="211" spans="1:10" x14ac:dyDescent="0.25">
      <c r="A211" s="748"/>
      <c r="B211" s="732"/>
      <c r="C211" s="732"/>
      <c r="D211" s="749"/>
      <c r="E211" s="749"/>
      <c r="F211" s="749"/>
      <c r="G211" s="688"/>
      <c r="H211" s="718"/>
      <c r="I211" s="688"/>
      <c r="J211" s="361"/>
    </row>
    <row r="212" spans="1:10" ht="70.05" customHeight="1" x14ac:dyDescent="0.25">
      <c r="A212" s="747" t="s">
        <v>1868</v>
      </c>
      <c r="B212" s="951" t="s">
        <v>514</v>
      </c>
      <c r="C212" s="952"/>
      <c r="D212" s="952"/>
      <c r="E212" s="952"/>
      <c r="F212" s="952"/>
      <c r="G212" s="952"/>
      <c r="H212" s="952"/>
      <c r="I212" s="708"/>
      <c r="J212" s="364"/>
    </row>
    <row r="213" spans="1:10" x14ac:dyDescent="0.25">
      <c r="A213" s="717"/>
      <c r="B213" s="726"/>
      <c r="C213" s="738"/>
      <c r="D213" s="830" t="s">
        <v>1182</v>
      </c>
      <c r="E213" s="729">
        <v>1</v>
      </c>
      <c r="F213" s="345"/>
      <c r="G213" s="730" t="s">
        <v>492</v>
      </c>
      <c r="H213" s="731"/>
      <c r="I213" s="708" t="s">
        <v>484</v>
      </c>
      <c r="J213" s="349">
        <f>E213*H213</f>
        <v>0</v>
      </c>
    </row>
    <row r="214" spans="1:10" x14ac:dyDescent="0.25">
      <c r="A214" s="748"/>
      <c r="B214" s="732"/>
      <c r="C214" s="732"/>
      <c r="D214" s="749"/>
      <c r="E214" s="749"/>
      <c r="F214" s="749"/>
      <c r="G214" s="688"/>
      <c r="H214" s="718"/>
      <c r="I214" s="688"/>
      <c r="J214" s="361"/>
    </row>
    <row r="215" spans="1:10" x14ac:dyDescent="0.25">
      <c r="A215" s="750"/>
      <c r="B215" s="751"/>
      <c r="C215" s="752" t="s">
        <v>513</v>
      </c>
      <c r="D215" s="752"/>
      <c r="E215" s="752"/>
      <c r="F215" s="365"/>
      <c r="G215" s="365"/>
      <c r="H215" s="753"/>
      <c r="I215" s="736" t="s">
        <v>484</v>
      </c>
      <c r="J215" s="365">
        <f>SUM(J191:J213)</f>
        <v>0</v>
      </c>
    </row>
    <row r="218" spans="1:10" x14ac:dyDescent="0.25">
      <c r="A218" s="723">
        <v>7</v>
      </c>
      <c r="B218" s="67"/>
      <c r="C218" s="955" t="s">
        <v>512</v>
      </c>
      <c r="D218" s="955"/>
      <c r="E218" s="955"/>
      <c r="F218" s="955"/>
      <c r="G218" s="955"/>
      <c r="H218" s="955"/>
      <c r="I218" s="955"/>
      <c r="J218" s="955"/>
    </row>
    <row r="219" spans="1:10" x14ac:dyDescent="0.25">
      <c r="A219" s="723"/>
      <c r="B219" s="67"/>
      <c r="C219" s="754"/>
      <c r="D219" s="754"/>
      <c r="E219" s="754"/>
      <c r="F219" s="754"/>
      <c r="G219" s="754"/>
      <c r="H219" s="754"/>
      <c r="I219" s="754"/>
      <c r="J219" s="754"/>
    </row>
    <row r="220" spans="1:10" ht="27" customHeight="1" x14ac:dyDescent="0.25">
      <c r="A220" s="724" t="s">
        <v>511</v>
      </c>
      <c r="B220" s="936" t="s">
        <v>1876</v>
      </c>
      <c r="C220" s="936"/>
      <c r="D220" s="936"/>
      <c r="E220" s="936"/>
      <c r="F220" s="936"/>
      <c r="G220" s="936"/>
      <c r="H220" s="936"/>
      <c r="I220" s="936"/>
      <c r="J220" s="936"/>
    </row>
    <row r="221" spans="1:10" x14ac:dyDescent="0.25">
      <c r="A221" s="725"/>
      <c r="B221" s="726"/>
      <c r="C221" s="727"/>
      <c r="D221" s="728" t="s">
        <v>501</v>
      </c>
      <c r="E221" s="729">
        <v>150</v>
      </c>
      <c r="F221" s="345"/>
      <c r="G221" s="730" t="s">
        <v>492</v>
      </c>
      <c r="H221" s="731"/>
      <c r="I221" s="708" t="s">
        <v>484</v>
      </c>
      <c r="J221" s="349">
        <f>E221*H221</f>
        <v>0</v>
      </c>
    </row>
    <row r="222" spans="1:10" x14ac:dyDescent="0.25">
      <c r="A222" s="723"/>
      <c r="B222" s="66"/>
      <c r="C222" s="732"/>
      <c r="D222" s="723"/>
      <c r="E222" s="733"/>
      <c r="F222" s="358"/>
      <c r="G222" s="358"/>
      <c r="H222" s="699"/>
      <c r="I222" s="734"/>
      <c r="J222" s="366"/>
    </row>
    <row r="223" spans="1:10" x14ac:dyDescent="0.25">
      <c r="A223" s="944" t="s">
        <v>510</v>
      </c>
      <c r="B223" s="944"/>
      <c r="C223" s="936" t="s">
        <v>1878</v>
      </c>
      <c r="D223" s="936"/>
      <c r="E223" s="936"/>
      <c r="F223" s="936"/>
      <c r="G223" s="936"/>
      <c r="H223" s="936"/>
      <c r="I223" s="936"/>
      <c r="J223" s="936"/>
    </row>
    <row r="224" spans="1:10" x14ac:dyDescent="0.25">
      <c r="A224" s="717"/>
      <c r="B224" s="726"/>
      <c r="C224" s="738"/>
      <c r="D224" s="728" t="s">
        <v>33</v>
      </c>
      <c r="E224" s="729">
        <v>20</v>
      </c>
      <c r="F224" s="345"/>
      <c r="G224" s="730" t="s">
        <v>492</v>
      </c>
      <c r="H224" s="731"/>
      <c r="I224" s="708" t="s">
        <v>484</v>
      </c>
      <c r="J224" s="349">
        <f>E224*H224</f>
        <v>0</v>
      </c>
    </row>
    <row r="225" spans="1:10" x14ac:dyDescent="0.25">
      <c r="A225" s="68"/>
      <c r="B225" s="726"/>
      <c r="C225" s="293"/>
      <c r="D225" s="367"/>
      <c r="E225" s="368"/>
      <c r="F225" s="755"/>
      <c r="G225" s="755"/>
      <c r="H225" s="369"/>
      <c r="I225" s="368"/>
      <c r="J225" s="109"/>
    </row>
    <row r="226" spans="1:10" ht="27" customHeight="1" x14ac:dyDescent="0.25">
      <c r="A226" s="944" t="s">
        <v>509</v>
      </c>
      <c r="B226" s="944"/>
      <c r="C226" s="936" t="s">
        <v>2011</v>
      </c>
      <c r="D226" s="945"/>
      <c r="E226" s="945"/>
      <c r="F226" s="945"/>
      <c r="G226" s="945"/>
      <c r="H226" s="945"/>
      <c r="I226" s="945"/>
      <c r="J226" s="945"/>
    </row>
    <row r="227" spans="1:10" x14ac:dyDescent="0.25">
      <c r="A227" s="717"/>
      <c r="B227" s="726"/>
      <c r="C227" s="738"/>
      <c r="D227" s="728" t="s">
        <v>501</v>
      </c>
      <c r="E227" s="729">
        <v>50</v>
      </c>
      <c r="F227" s="345"/>
      <c r="G227" s="730" t="s">
        <v>492</v>
      </c>
      <c r="H227" s="731"/>
      <c r="I227" s="708" t="s">
        <v>484</v>
      </c>
      <c r="J227" s="349">
        <f>E227*H227</f>
        <v>0</v>
      </c>
    </row>
    <row r="228" spans="1:10" x14ac:dyDescent="0.25">
      <c r="A228" s="717"/>
      <c r="B228" s="726"/>
      <c r="C228" s="738"/>
      <c r="D228" s="80"/>
      <c r="E228" s="109"/>
      <c r="F228" s="353"/>
      <c r="G228" s="738"/>
      <c r="H228" s="699"/>
      <c r="I228" s="717"/>
      <c r="J228" s="353"/>
    </row>
    <row r="229" spans="1:10" ht="27" customHeight="1" x14ac:dyDescent="0.25">
      <c r="A229" s="944" t="s">
        <v>508</v>
      </c>
      <c r="B229" s="944"/>
      <c r="C229" s="945" t="s">
        <v>1881</v>
      </c>
      <c r="D229" s="945"/>
      <c r="E229" s="945"/>
      <c r="F229" s="945"/>
      <c r="G229" s="945"/>
      <c r="H229" s="945"/>
      <c r="I229" s="945"/>
      <c r="J229" s="945"/>
    </row>
    <row r="230" spans="1:10" x14ac:dyDescent="0.25">
      <c r="A230" s="717"/>
      <c r="B230" s="726"/>
      <c r="C230" s="738"/>
      <c r="D230" s="728" t="s">
        <v>33</v>
      </c>
      <c r="E230" s="729">
        <v>5</v>
      </c>
      <c r="F230" s="345"/>
      <c r="G230" s="730" t="s">
        <v>492</v>
      </c>
      <c r="H230" s="731"/>
      <c r="I230" s="708" t="s">
        <v>484</v>
      </c>
      <c r="J230" s="349">
        <f>E230*H230</f>
        <v>0</v>
      </c>
    </row>
    <row r="231" spans="1:10" x14ac:dyDescent="0.25">
      <c r="A231" s="717"/>
      <c r="B231" s="726"/>
      <c r="C231" s="738"/>
      <c r="D231" s="80"/>
      <c r="E231" s="109"/>
      <c r="F231" s="353"/>
      <c r="G231" s="738"/>
      <c r="H231" s="699"/>
      <c r="I231" s="717"/>
      <c r="J231" s="353"/>
    </row>
    <row r="232" spans="1:10" ht="27" customHeight="1" x14ac:dyDescent="0.25">
      <c r="A232" s="944" t="s">
        <v>507</v>
      </c>
      <c r="B232" s="944"/>
      <c r="C232" s="945" t="s">
        <v>1883</v>
      </c>
      <c r="D232" s="945"/>
      <c r="E232" s="945"/>
      <c r="F232" s="945"/>
      <c r="G232" s="945"/>
      <c r="H232" s="945"/>
      <c r="I232" s="945"/>
      <c r="J232" s="945"/>
    </row>
    <row r="233" spans="1:10" x14ac:dyDescent="0.25">
      <c r="A233" s="717"/>
      <c r="B233" s="726"/>
      <c r="C233" s="738"/>
      <c r="D233" s="728" t="s">
        <v>33</v>
      </c>
      <c r="E233" s="729">
        <v>5</v>
      </c>
      <c r="F233" s="345"/>
      <c r="G233" s="730" t="s">
        <v>492</v>
      </c>
      <c r="H233" s="731"/>
      <c r="I233" s="708" t="s">
        <v>484</v>
      </c>
      <c r="J233" s="349">
        <f>E233*H233</f>
        <v>0</v>
      </c>
    </row>
    <row r="234" spans="1:10" x14ac:dyDescent="0.25">
      <c r="A234" s="717"/>
      <c r="B234" s="726"/>
      <c r="C234" s="738"/>
      <c r="D234" s="80"/>
      <c r="E234" s="109"/>
      <c r="F234" s="353"/>
      <c r="G234" s="738"/>
      <c r="H234" s="699"/>
      <c r="I234" s="717"/>
      <c r="J234" s="353"/>
    </row>
    <row r="235" spans="1:10" ht="40.049999999999997" customHeight="1" x14ac:dyDescent="0.25">
      <c r="A235" s="944" t="s">
        <v>506</v>
      </c>
      <c r="B235" s="944"/>
      <c r="C235" s="936" t="s">
        <v>2012</v>
      </c>
      <c r="D235" s="945"/>
      <c r="E235" s="945"/>
      <c r="F235" s="945"/>
      <c r="G235" s="945"/>
      <c r="H235" s="945"/>
      <c r="I235" s="945"/>
      <c r="J235" s="945"/>
    </row>
    <row r="236" spans="1:10" x14ac:dyDescent="0.25">
      <c r="A236" s="717"/>
      <c r="B236" s="726"/>
      <c r="C236" s="738"/>
      <c r="D236" s="728" t="s">
        <v>33</v>
      </c>
      <c r="E236" s="729">
        <v>50</v>
      </c>
      <c r="F236" s="345"/>
      <c r="G236" s="730" t="s">
        <v>492</v>
      </c>
      <c r="H236" s="731"/>
      <c r="I236" s="708" t="s">
        <v>484</v>
      </c>
      <c r="J236" s="349">
        <f>E236*H236</f>
        <v>0</v>
      </c>
    </row>
    <row r="237" spans="1:10" x14ac:dyDescent="0.25">
      <c r="A237" s="717"/>
      <c r="B237" s="726"/>
      <c r="C237" s="738"/>
      <c r="D237" s="80"/>
      <c r="E237" s="109"/>
      <c r="F237" s="353"/>
      <c r="G237" s="738"/>
      <c r="H237" s="699"/>
      <c r="I237" s="717"/>
      <c r="J237" s="353"/>
    </row>
    <row r="238" spans="1:10" ht="27" customHeight="1" x14ac:dyDescent="0.25">
      <c r="A238" s="944" t="s">
        <v>505</v>
      </c>
      <c r="B238" s="944"/>
      <c r="C238" s="936" t="s">
        <v>1886</v>
      </c>
      <c r="D238" s="945"/>
      <c r="E238" s="945"/>
      <c r="F238" s="945"/>
      <c r="G238" s="945"/>
      <c r="H238" s="945"/>
      <c r="I238" s="945"/>
      <c r="J238" s="945"/>
    </row>
    <row r="239" spans="1:10" x14ac:dyDescent="0.25">
      <c r="A239" s="717"/>
      <c r="B239" s="726"/>
      <c r="C239" s="738"/>
      <c r="D239" s="728" t="s">
        <v>33</v>
      </c>
      <c r="E239" s="729">
        <v>5</v>
      </c>
      <c r="F239" s="345"/>
      <c r="G239" s="730" t="s">
        <v>492</v>
      </c>
      <c r="H239" s="731"/>
      <c r="I239" s="708" t="s">
        <v>484</v>
      </c>
      <c r="J239" s="349">
        <f>E239*H239</f>
        <v>0</v>
      </c>
    </row>
    <row r="240" spans="1:10" x14ac:dyDescent="0.25">
      <c r="A240" s="717"/>
      <c r="B240" s="726"/>
      <c r="C240" s="738"/>
      <c r="D240" s="80"/>
      <c r="E240" s="109"/>
      <c r="F240" s="353"/>
      <c r="G240" s="738"/>
      <c r="H240" s="699"/>
      <c r="I240" s="717"/>
      <c r="J240" s="353"/>
    </row>
    <row r="241" spans="1:10" x14ac:dyDescent="0.25">
      <c r="A241" s="937" t="s">
        <v>504</v>
      </c>
      <c r="B241" s="937"/>
      <c r="C241" s="936" t="s">
        <v>503</v>
      </c>
      <c r="D241" s="936"/>
      <c r="E241" s="936"/>
      <c r="F241" s="936"/>
      <c r="G241" s="936"/>
      <c r="H241" s="936"/>
      <c r="I241" s="936"/>
      <c r="J241" s="936"/>
    </row>
    <row r="242" spans="1:10" x14ac:dyDescent="0.25">
      <c r="A242" s="725"/>
      <c r="B242" s="726"/>
      <c r="C242" s="727"/>
      <c r="D242" s="728" t="s">
        <v>494</v>
      </c>
      <c r="E242" s="729">
        <v>2</v>
      </c>
      <c r="F242" s="345"/>
      <c r="G242" s="730" t="s">
        <v>492</v>
      </c>
      <c r="H242" s="731"/>
      <c r="I242" s="708" t="s">
        <v>484</v>
      </c>
      <c r="J242" s="349">
        <f>E242*H242</f>
        <v>0</v>
      </c>
    </row>
    <row r="243" spans="1:10" x14ac:dyDescent="0.25">
      <c r="A243" s="723"/>
      <c r="B243" s="66"/>
      <c r="C243" s="732"/>
      <c r="D243" s="723"/>
      <c r="E243" s="733"/>
      <c r="F243" s="358"/>
      <c r="G243" s="358"/>
      <c r="H243" s="699"/>
      <c r="I243" s="734"/>
      <c r="J243" s="366"/>
    </row>
    <row r="244" spans="1:10" x14ac:dyDescent="0.25">
      <c r="A244" s="937" t="s">
        <v>502</v>
      </c>
      <c r="B244" s="937"/>
      <c r="C244" s="936" t="s">
        <v>1889</v>
      </c>
      <c r="D244" s="936"/>
      <c r="E244" s="936"/>
      <c r="F244" s="936"/>
      <c r="G244" s="936"/>
      <c r="H244" s="936"/>
      <c r="I244" s="936"/>
      <c r="J244" s="936"/>
    </row>
    <row r="245" spans="1:10" x14ac:dyDescent="0.25">
      <c r="A245" s="725"/>
      <c r="B245" s="726"/>
      <c r="C245" s="727"/>
      <c r="D245" s="728" t="s">
        <v>501</v>
      </c>
      <c r="E245" s="729">
        <v>250</v>
      </c>
      <c r="F245" s="345"/>
      <c r="G245" s="730" t="s">
        <v>492</v>
      </c>
      <c r="H245" s="731"/>
      <c r="I245" s="708" t="s">
        <v>484</v>
      </c>
      <c r="J245" s="349">
        <f>E245*H245</f>
        <v>0</v>
      </c>
    </row>
    <row r="246" spans="1:10" x14ac:dyDescent="0.25">
      <c r="A246" s="723"/>
      <c r="B246" s="66"/>
      <c r="C246" s="732"/>
      <c r="D246" s="723"/>
      <c r="E246" s="733"/>
      <c r="F246" s="358"/>
      <c r="G246" s="358"/>
      <c r="H246" s="699"/>
      <c r="I246" s="734"/>
      <c r="J246" s="366"/>
    </row>
    <row r="247" spans="1:10" ht="27" customHeight="1" x14ac:dyDescent="0.25">
      <c r="A247" s="937" t="s">
        <v>500</v>
      </c>
      <c r="B247" s="937"/>
      <c r="C247" s="956" t="s">
        <v>1891</v>
      </c>
      <c r="D247" s="956"/>
      <c r="E247" s="956"/>
      <c r="F247" s="956"/>
      <c r="G247" s="956"/>
      <c r="H247" s="956"/>
      <c r="I247" s="956"/>
      <c r="J247" s="956"/>
    </row>
    <row r="248" spans="1:10" x14ac:dyDescent="0.25">
      <c r="A248" s="717"/>
      <c r="B248" s="54"/>
      <c r="C248" s="710"/>
      <c r="D248" s="756" t="s">
        <v>33</v>
      </c>
      <c r="E248" s="729">
        <v>250</v>
      </c>
      <c r="F248" s="345"/>
      <c r="G248" s="730" t="s">
        <v>492</v>
      </c>
      <c r="H248" s="757"/>
      <c r="I248" s="708" t="s">
        <v>484</v>
      </c>
      <c r="J248" s="349">
        <f>E248*H248</f>
        <v>0</v>
      </c>
    </row>
    <row r="249" spans="1:10" x14ac:dyDescent="0.25">
      <c r="A249" s="717"/>
      <c r="B249" s="726"/>
      <c r="C249" s="732"/>
      <c r="D249" s="723"/>
      <c r="E249" s="733"/>
      <c r="F249" s="358"/>
      <c r="G249" s="358"/>
      <c r="H249" s="699"/>
      <c r="I249" s="734"/>
      <c r="J249" s="358"/>
    </row>
    <row r="250" spans="1:10" x14ac:dyDescent="0.25">
      <c r="A250" s="937" t="s">
        <v>499</v>
      </c>
      <c r="B250" s="937"/>
      <c r="C250" s="956" t="s">
        <v>1893</v>
      </c>
      <c r="D250" s="956"/>
      <c r="E250" s="956"/>
      <c r="F250" s="956"/>
      <c r="G250" s="956"/>
      <c r="H250" s="956"/>
      <c r="I250" s="956"/>
      <c r="J250" s="956"/>
    </row>
    <row r="251" spans="1:10" x14ac:dyDescent="0.25">
      <c r="A251" s="725"/>
      <c r="B251" s="726"/>
      <c r="C251" s="727"/>
      <c r="D251" s="728" t="s">
        <v>33</v>
      </c>
      <c r="E251" s="729">
        <v>10</v>
      </c>
      <c r="F251" s="345"/>
      <c r="G251" s="730" t="s">
        <v>492</v>
      </c>
      <c r="H251" s="731"/>
      <c r="I251" s="708" t="s">
        <v>484</v>
      </c>
      <c r="J251" s="349">
        <f>E251*H251</f>
        <v>0</v>
      </c>
    </row>
    <row r="252" spans="1:10" x14ac:dyDescent="0.25">
      <c r="A252" s="717"/>
      <c r="B252" s="726"/>
      <c r="C252" s="732"/>
      <c r="D252" s="723"/>
      <c r="E252" s="733"/>
      <c r="F252" s="358"/>
      <c r="G252" s="358"/>
      <c r="H252" s="699"/>
      <c r="I252" s="734"/>
      <c r="J252" s="358"/>
    </row>
    <row r="253" spans="1:10" ht="27" customHeight="1" x14ac:dyDescent="0.25">
      <c r="A253" s="937" t="s">
        <v>498</v>
      </c>
      <c r="B253" s="937"/>
      <c r="C253" s="956" t="s">
        <v>497</v>
      </c>
      <c r="D253" s="956"/>
      <c r="E253" s="956"/>
      <c r="F253" s="956"/>
      <c r="G253" s="956"/>
      <c r="H253" s="956"/>
      <c r="I253" s="956"/>
      <c r="J253" s="956"/>
    </row>
    <row r="254" spans="1:10" x14ac:dyDescent="0.25">
      <c r="A254" s="725"/>
      <c r="B254" s="726"/>
      <c r="C254" s="727"/>
      <c r="D254" s="728" t="s">
        <v>33</v>
      </c>
      <c r="E254" s="729">
        <v>4</v>
      </c>
      <c r="F254" s="345"/>
      <c r="G254" s="730" t="s">
        <v>492</v>
      </c>
      <c r="H254" s="731"/>
      <c r="I254" s="708" t="s">
        <v>484</v>
      </c>
      <c r="J254" s="349">
        <f>E254*H254</f>
        <v>0</v>
      </c>
    </row>
    <row r="255" spans="1:10" x14ac:dyDescent="0.25">
      <c r="A255" s="717"/>
      <c r="B255" s="726"/>
      <c r="C255" s="732"/>
      <c r="D255" s="723"/>
      <c r="E255" s="733"/>
      <c r="F255" s="358"/>
      <c r="G255" s="358"/>
      <c r="H255" s="699"/>
      <c r="I255" s="734"/>
      <c r="J255" s="358"/>
    </row>
    <row r="256" spans="1:10" ht="27" customHeight="1" x14ac:dyDescent="0.25">
      <c r="A256" s="937" t="s">
        <v>496</v>
      </c>
      <c r="B256" s="937"/>
      <c r="C256" s="941" t="s">
        <v>495</v>
      </c>
      <c r="D256" s="941"/>
      <c r="E256" s="941"/>
      <c r="F256" s="941"/>
      <c r="G256" s="941"/>
      <c r="H256" s="941"/>
      <c r="I256" s="941"/>
      <c r="J256" s="941"/>
    </row>
    <row r="257" spans="1:10" x14ac:dyDescent="0.25">
      <c r="A257" s="725"/>
      <c r="B257" s="726"/>
      <c r="C257" s="727"/>
      <c r="D257" s="728" t="s">
        <v>494</v>
      </c>
      <c r="E257" s="729">
        <v>2</v>
      </c>
      <c r="F257" s="345"/>
      <c r="G257" s="730" t="s">
        <v>492</v>
      </c>
      <c r="H257" s="731"/>
      <c r="I257" s="708" t="s">
        <v>484</v>
      </c>
      <c r="J257" s="349">
        <f>E257*H257</f>
        <v>0</v>
      </c>
    </row>
    <row r="258" spans="1:10" x14ac:dyDescent="0.25">
      <c r="A258" s="723"/>
      <c r="B258" s="66"/>
      <c r="C258" s="732"/>
      <c r="D258" s="723"/>
      <c r="E258" s="733"/>
      <c r="F258" s="358"/>
      <c r="G258" s="358"/>
      <c r="H258" s="699"/>
      <c r="I258" s="734"/>
      <c r="J258" s="366"/>
    </row>
    <row r="259" spans="1:10" x14ac:dyDescent="0.25">
      <c r="A259" s="937" t="s">
        <v>493</v>
      </c>
      <c r="B259" s="937"/>
      <c r="C259" s="956" t="s">
        <v>1897</v>
      </c>
      <c r="D259" s="956"/>
      <c r="E259" s="956"/>
      <c r="F259" s="956"/>
      <c r="G259" s="956"/>
      <c r="H259" s="956"/>
      <c r="I259" s="956"/>
      <c r="J259" s="956"/>
    </row>
    <row r="260" spans="1:10" x14ac:dyDescent="0.25">
      <c r="A260" s="725"/>
      <c r="B260" s="726"/>
      <c r="C260" s="727"/>
      <c r="D260" s="728" t="s">
        <v>33</v>
      </c>
      <c r="E260" s="729">
        <v>1</v>
      </c>
      <c r="F260" s="345"/>
      <c r="G260" s="730" t="s">
        <v>492</v>
      </c>
      <c r="H260" s="731"/>
      <c r="I260" s="708" t="s">
        <v>484</v>
      </c>
      <c r="J260" s="349">
        <f>E260*H260</f>
        <v>0</v>
      </c>
    </row>
    <row r="261" spans="1:10" x14ac:dyDescent="0.25">
      <c r="A261" s="717"/>
      <c r="B261" s="726"/>
      <c r="C261" s="732"/>
      <c r="D261" s="723"/>
      <c r="E261" s="733"/>
      <c r="F261" s="358"/>
      <c r="G261" s="358"/>
      <c r="H261" s="699"/>
      <c r="I261" s="734"/>
      <c r="J261" s="358"/>
    </row>
    <row r="262" spans="1:10" x14ac:dyDescent="0.25">
      <c r="A262" s="708"/>
      <c r="B262" s="735"/>
      <c r="C262" s="957" t="s">
        <v>2019</v>
      </c>
      <c r="D262" s="957"/>
      <c r="E262" s="957"/>
      <c r="F262" s="957"/>
      <c r="G262" s="356"/>
      <c r="H262" s="731"/>
      <c r="I262" s="736" t="s">
        <v>484</v>
      </c>
      <c r="J262" s="356">
        <f>SUM(J221:J260)</f>
        <v>0</v>
      </c>
    </row>
    <row r="265" spans="1:10" x14ac:dyDescent="0.25">
      <c r="A265" s="723">
        <v>8</v>
      </c>
      <c r="B265" s="67"/>
      <c r="C265" s="955" t="s">
        <v>1899</v>
      </c>
      <c r="D265" s="955"/>
      <c r="E265" s="955"/>
      <c r="F265" s="955"/>
      <c r="G265" s="955"/>
      <c r="H265" s="955"/>
      <c r="I265" s="955"/>
      <c r="J265" s="955"/>
    </row>
    <row r="266" spans="1:10" x14ac:dyDescent="0.25">
      <c r="A266" s="723"/>
      <c r="B266" s="67"/>
      <c r="C266" s="754"/>
      <c r="D266" s="754"/>
      <c r="E266" s="754"/>
      <c r="F266" s="754"/>
      <c r="G266" s="754"/>
      <c r="H266" s="754"/>
      <c r="I266" s="754"/>
      <c r="J266" s="754"/>
    </row>
    <row r="267" spans="1:10" ht="40.049999999999997" customHeight="1" x14ac:dyDescent="0.25">
      <c r="A267" s="724" t="s">
        <v>1875</v>
      </c>
      <c r="B267" s="936" t="s">
        <v>1900</v>
      </c>
      <c r="C267" s="936"/>
      <c r="D267" s="936"/>
      <c r="E267" s="936"/>
      <c r="F267" s="936"/>
      <c r="G267" s="936"/>
      <c r="H267" s="936"/>
      <c r="I267" s="936"/>
      <c r="J267" s="936"/>
    </row>
    <row r="268" spans="1:10" x14ac:dyDescent="0.25">
      <c r="A268" s="725"/>
      <c r="B268" s="726"/>
      <c r="C268" s="727"/>
      <c r="D268" s="728" t="s">
        <v>33</v>
      </c>
      <c r="E268" s="729">
        <v>1</v>
      </c>
      <c r="F268" s="345"/>
      <c r="G268" s="730" t="s">
        <v>492</v>
      </c>
      <c r="H268" s="731"/>
      <c r="I268" s="708" t="s">
        <v>484</v>
      </c>
      <c r="J268" s="349">
        <f>E268*H268</f>
        <v>0</v>
      </c>
    </row>
    <row r="269" spans="1:10" x14ac:dyDescent="0.25">
      <c r="A269" s="723"/>
      <c r="B269" s="66"/>
      <c r="C269" s="732"/>
      <c r="D269" s="723"/>
      <c r="E269" s="733"/>
      <c r="F269" s="358"/>
      <c r="G269" s="358"/>
      <c r="H269" s="699"/>
      <c r="I269" s="734"/>
      <c r="J269" s="366"/>
    </row>
    <row r="270" spans="1:10" x14ac:dyDescent="0.25">
      <c r="A270" s="944" t="s">
        <v>1877</v>
      </c>
      <c r="B270" s="944"/>
      <c r="C270" s="936" t="s">
        <v>1901</v>
      </c>
      <c r="D270" s="936"/>
      <c r="E270" s="936"/>
      <c r="F270" s="936"/>
      <c r="G270" s="936"/>
      <c r="H270" s="936"/>
      <c r="I270" s="936"/>
      <c r="J270" s="936"/>
    </row>
    <row r="271" spans="1:10" x14ac:dyDescent="0.25">
      <c r="A271" s="717"/>
      <c r="B271" s="726"/>
      <c r="C271" s="738"/>
      <c r="D271" s="728" t="s">
        <v>33</v>
      </c>
      <c r="E271" s="729">
        <v>1</v>
      </c>
      <c r="F271" s="345"/>
      <c r="G271" s="730" t="s">
        <v>492</v>
      </c>
      <c r="H271" s="731"/>
      <c r="I271" s="708" t="s">
        <v>484</v>
      </c>
      <c r="J271" s="349">
        <f>E271*H271</f>
        <v>0</v>
      </c>
    </row>
    <row r="272" spans="1:10" x14ac:dyDescent="0.25">
      <c r="A272" s="68"/>
      <c r="B272" s="726"/>
      <c r="C272" s="293"/>
      <c r="D272" s="367"/>
      <c r="E272" s="368"/>
      <c r="F272" s="755"/>
      <c r="G272" s="755"/>
      <c r="H272" s="369"/>
      <c r="I272" s="368"/>
      <c r="J272" s="109"/>
    </row>
    <row r="273" spans="1:10" ht="40.049999999999997" customHeight="1" x14ac:dyDescent="0.25">
      <c r="A273" s="944" t="s">
        <v>1879</v>
      </c>
      <c r="B273" s="944"/>
      <c r="C273" s="936" t="s">
        <v>1902</v>
      </c>
      <c r="D273" s="945"/>
      <c r="E273" s="945"/>
      <c r="F273" s="945"/>
      <c r="G273" s="945"/>
      <c r="H273" s="945"/>
      <c r="I273" s="945"/>
      <c r="J273" s="945"/>
    </row>
    <row r="274" spans="1:10" x14ac:dyDescent="0.25">
      <c r="A274" s="717"/>
      <c r="B274" s="726"/>
      <c r="C274" s="738"/>
      <c r="D274" s="728" t="s">
        <v>33</v>
      </c>
      <c r="E274" s="729">
        <v>1</v>
      </c>
      <c r="F274" s="345"/>
      <c r="G274" s="730" t="s">
        <v>492</v>
      </c>
      <c r="H274" s="731"/>
      <c r="I274" s="708" t="s">
        <v>484</v>
      </c>
      <c r="J274" s="349">
        <f>E274*H274</f>
        <v>0</v>
      </c>
    </row>
    <row r="275" spans="1:10" x14ac:dyDescent="0.25">
      <c r="A275" s="717"/>
      <c r="B275" s="726"/>
      <c r="C275" s="738"/>
      <c r="D275" s="80"/>
      <c r="E275" s="109"/>
      <c r="F275" s="353"/>
      <c r="G275" s="738"/>
      <c r="H275" s="699"/>
      <c r="I275" s="717"/>
      <c r="J275" s="353"/>
    </row>
    <row r="276" spans="1:10" ht="70.8" customHeight="1" x14ac:dyDescent="0.25">
      <c r="A276" s="944" t="s">
        <v>1880</v>
      </c>
      <c r="B276" s="944"/>
      <c r="C276" s="945" t="s">
        <v>1903</v>
      </c>
      <c r="D276" s="945"/>
      <c r="E276" s="945"/>
      <c r="F276" s="945"/>
      <c r="G276" s="945"/>
      <c r="H276" s="945"/>
      <c r="I276" s="945"/>
      <c r="J276" s="945"/>
    </row>
    <row r="277" spans="1:10" x14ac:dyDescent="0.25">
      <c r="A277" s="717"/>
      <c r="B277" s="726"/>
      <c r="C277" s="738"/>
      <c r="D277" s="728" t="s">
        <v>33</v>
      </c>
      <c r="E277" s="729">
        <v>1</v>
      </c>
      <c r="F277" s="345"/>
      <c r="G277" s="730" t="s">
        <v>492</v>
      </c>
      <c r="H277" s="731"/>
      <c r="I277" s="708" t="s">
        <v>484</v>
      </c>
      <c r="J277" s="349">
        <f>E277*H277</f>
        <v>0</v>
      </c>
    </row>
    <row r="278" spans="1:10" x14ac:dyDescent="0.25">
      <c r="A278" s="717"/>
      <c r="B278" s="726"/>
      <c r="C278" s="738"/>
      <c r="D278" s="80"/>
      <c r="E278" s="109"/>
      <c r="F278" s="353"/>
      <c r="G278" s="738"/>
      <c r="H278" s="699"/>
      <c r="I278" s="717"/>
      <c r="J278" s="353"/>
    </row>
    <row r="279" spans="1:10" ht="58.2" customHeight="1" x14ac:dyDescent="0.25">
      <c r="A279" s="944" t="s">
        <v>1882</v>
      </c>
      <c r="B279" s="944"/>
      <c r="C279" s="945" t="s">
        <v>1904</v>
      </c>
      <c r="D279" s="945"/>
      <c r="E279" s="945"/>
      <c r="F279" s="945"/>
      <c r="G279" s="945"/>
      <c r="H279" s="945"/>
      <c r="I279" s="945"/>
      <c r="J279" s="945"/>
    </row>
    <row r="280" spans="1:10" x14ac:dyDescent="0.25">
      <c r="A280" s="717"/>
      <c r="B280" s="726"/>
      <c r="C280" s="738"/>
      <c r="D280" s="728" t="s">
        <v>33</v>
      </c>
      <c r="E280" s="729">
        <v>2</v>
      </c>
      <c r="F280" s="345"/>
      <c r="G280" s="730" t="s">
        <v>492</v>
      </c>
      <c r="H280" s="731"/>
      <c r="I280" s="708" t="s">
        <v>484</v>
      </c>
      <c r="J280" s="349">
        <f>E280*H280</f>
        <v>0</v>
      </c>
    </row>
    <row r="281" spans="1:10" x14ac:dyDescent="0.25">
      <c r="A281" s="717"/>
      <c r="B281" s="726"/>
      <c r="C281" s="738"/>
      <c r="D281" s="80"/>
      <c r="E281" s="109"/>
      <c r="F281" s="353"/>
      <c r="G281" s="738"/>
      <c r="H281" s="699"/>
      <c r="I281" s="717"/>
      <c r="J281" s="353"/>
    </row>
    <row r="282" spans="1:10" x14ac:dyDescent="0.25">
      <c r="A282" s="944" t="s">
        <v>1884</v>
      </c>
      <c r="B282" s="944"/>
      <c r="C282" s="936" t="s">
        <v>1905</v>
      </c>
      <c r="D282" s="945"/>
      <c r="E282" s="945"/>
      <c r="F282" s="945"/>
      <c r="G282" s="945"/>
      <c r="H282" s="945"/>
      <c r="I282" s="945"/>
      <c r="J282" s="945"/>
    </row>
    <row r="283" spans="1:10" x14ac:dyDescent="0.25">
      <c r="A283" s="717"/>
      <c r="B283" s="726"/>
      <c r="C283" s="738"/>
      <c r="D283" s="728" t="s">
        <v>33</v>
      </c>
      <c r="E283" s="729">
        <v>1</v>
      </c>
      <c r="F283" s="345"/>
      <c r="G283" s="730" t="s">
        <v>492</v>
      </c>
      <c r="H283" s="731"/>
      <c r="I283" s="708" t="s">
        <v>484</v>
      </c>
      <c r="J283" s="349">
        <f>E283*H283</f>
        <v>0</v>
      </c>
    </row>
    <row r="284" spans="1:10" x14ac:dyDescent="0.25">
      <c r="A284" s="717"/>
      <c r="B284" s="726"/>
      <c r="C284" s="738"/>
      <c r="D284" s="80"/>
      <c r="E284" s="109"/>
      <c r="F284" s="353"/>
      <c r="G284" s="738"/>
      <c r="H284" s="699"/>
      <c r="I284" s="717"/>
      <c r="J284" s="353"/>
    </row>
    <row r="285" spans="1:10" x14ac:dyDescent="0.25">
      <c r="A285" s="944" t="s">
        <v>1885</v>
      </c>
      <c r="B285" s="944"/>
      <c r="C285" s="936" t="s">
        <v>1906</v>
      </c>
      <c r="D285" s="945"/>
      <c r="E285" s="945"/>
      <c r="F285" s="945"/>
      <c r="G285" s="945"/>
      <c r="H285" s="945"/>
      <c r="I285" s="945"/>
      <c r="J285" s="945"/>
    </row>
    <row r="286" spans="1:10" x14ac:dyDescent="0.25">
      <c r="A286" s="717"/>
      <c r="B286" s="726"/>
      <c r="C286" s="738"/>
      <c r="D286" s="728" t="s">
        <v>33</v>
      </c>
      <c r="E286" s="729">
        <v>1</v>
      </c>
      <c r="F286" s="345"/>
      <c r="G286" s="730" t="s">
        <v>492</v>
      </c>
      <c r="H286" s="731"/>
      <c r="I286" s="708" t="s">
        <v>484</v>
      </c>
      <c r="J286" s="349">
        <f>E286*H286</f>
        <v>0</v>
      </c>
    </row>
    <row r="287" spans="1:10" x14ac:dyDescent="0.25">
      <c r="A287" s="717"/>
      <c r="B287" s="726"/>
      <c r="C287" s="738"/>
      <c r="D287" s="80"/>
      <c r="E287" s="109"/>
      <c r="F287" s="353"/>
      <c r="G287" s="738"/>
      <c r="H287" s="699"/>
      <c r="I287" s="717"/>
      <c r="J287" s="353"/>
    </row>
    <row r="288" spans="1:10" x14ac:dyDescent="0.25">
      <c r="A288" s="937" t="s">
        <v>1887</v>
      </c>
      <c r="B288" s="937"/>
      <c r="C288" s="936" t="s">
        <v>1907</v>
      </c>
      <c r="D288" s="936"/>
      <c r="E288" s="936"/>
      <c r="F288" s="936"/>
      <c r="G288" s="936"/>
      <c r="H288" s="936"/>
      <c r="I288" s="936"/>
      <c r="J288" s="936"/>
    </row>
    <row r="289" spans="1:10" x14ac:dyDescent="0.25">
      <c r="A289" s="725"/>
      <c r="B289" s="726"/>
      <c r="C289" s="727"/>
      <c r="D289" s="728" t="s">
        <v>33</v>
      </c>
      <c r="E289" s="729">
        <v>1</v>
      </c>
      <c r="F289" s="345"/>
      <c r="G289" s="730" t="s">
        <v>492</v>
      </c>
      <c r="H289" s="731"/>
      <c r="I289" s="708" t="s">
        <v>484</v>
      </c>
      <c r="J289" s="349">
        <f>E289*H289</f>
        <v>0</v>
      </c>
    </row>
    <row r="290" spans="1:10" x14ac:dyDescent="0.25">
      <c r="A290" s="723"/>
      <c r="B290" s="66"/>
      <c r="C290" s="732"/>
      <c r="D290" s="723"/>
      <c r="E290" s="733"/>
      <c r="F290" s="358"/>
      <c r="G290" s="358"/>
      <c r="H290" s="699"/>
      <c r="I290" s="734"/>
      <c r="J290" s="366"/>
    </row>
    <row r="291" spans="1:10" x14ac:dyDescent="0.25">
      <c r="A291" s="937" t="s">
        <v>1888</v>
      </c>
      <c r="B291" s="937"/>
      <c r="C291" s="936" t="s">
        <v>1908</v>
      </c>
      <c r="D291" s="936"/>
      <c r="E291" s="936"/>
      <c r="F291" s="936"/>
      <c r="G291" s="936"/>
      <c r="H291" s="936"/>
      <c r="I291" s="936"/>
      <c r="J291" s="936"/>
    </row>
    <row r="292" spans="1:10" x14ac:dyDescent="0.25">
      <c r="A292" s="725"/>
      <c r="B292" s="726"/>
      <c r="C292" s="727"/>
      <c r="D292" s="728" t="s">
        <v>33</v>
      </c>
      <c r="E292" s="729">
        <v>1</v>
      </c>
      <c r="F292" s="345"/>
      <c r="G292" s="730" t="s">
        <v>492</v>
      </c>
      <c r="H292" s="731"/>
      <c r="I292" s="708" t="s">
        <v>484</v>
      </c>
      <c r="J292" s="349">
        <f>E292*H292</f>
        <v>0</v>
      </c>
    </row>
    <row r="293" spans="1:10" x14ac:dyDescent="0.25">
      <c r="A293" s="723"/>
      <c r="B293" s="66"/>
      <c r="C293" s="732"/>
      <c r="D293" s="723"/>
      <c r="E293" s="733"/>
      <c r="F293" s="358"/>
      <c r="G293" s="358"/>
      <c r="H293" s="699"/>
      <c r="I293" s="734"/>
      <c r="J293" s="366"/>
    </row>
    <row r="294" spans="1:10" ht="28.8" customHeight="1" x14ac:dyDescent="0.25">
      <c r="A294" s="937" t="s">
        <v>1890</v>
      </c>
      <c r="B294" s="937"/>
      <c r="C294" s="936" t="s">
        <v>1909</v>
      </c>
      <c r="D294" s="936"/>
      <c r="E294" s="936"/>
      <c r="F294" s="936"/>
      <c r="G294" s="936"/>
      <c r="H294" s="936"/>
      <c r="I294" s="936"/>
      <c r="J294" s="936"/>
    </row>
    <row r="295" spans="1:10" x14ac:dyDescent="0.25">
      <c r="A295" s="725"/>
      <c r="B295" s="726"/>
      <c r="C295" s="727"/>
      <c r="D295" s="728" t="s">
        <v>33</v>
      </c>
      <c r="E295" s="729">
        <v>4</v>
      </c>
      <c r="F295" s="345"/>
      <c r="G295" s="730" t="s">
        <v>492</v>
      </c>
      <c r="H295" s="731"/>
      <c r="I295" s="708" t="s">
        <v>484</v>
      </c>
      <c r="J295" s="349">
        <f>E295*H295</f>
        <v>0</v>
      </c>
    </row>
    <row r="296" spans="1:10" x14ac:dyDescent="0.25">
      <c r="A296" s="723"/>
      <c r="B296" s="66"/>
      <c r="C296" s="732"/>
      <c r="D296" s="723"/>
      <c r="E296" s="733"/>
      <c r="F296" s="358"/>
      <c r="G296" s="358"/>
      <c r="H296" s="699"/>
      <c r="I296" s="734"/>
      <c r="J296" s="366"/>
    </row>
    <row r="297" spans="1:10" ht="41.4" customHeight="1" x14ac:dyDescent="0.25">
      <c r="A297" s="937" t="s">
        <v>1892</v>
      </c>
      <c r="B297" s="937"/>
      <c r="C297" s="941" t="s">
        <v>1910</v>
      </c>
      <c r="D297" s="941"/>
      <c r="E297" s="941"/>
      <c r="F297" s="941"/>
      <c r="G297" s="941"/>
      <c r="H297" s="941"/>
      <c r="I297" s="941"/>
      <c r="J297" s="941"/>
    </row>
    <row r="298" spans="1:10" x14ac:dyDescent="0.25">
      <c r="A298" s="717"/>
      <c r="B298" s="54"/>
      <c r="C298" s="710"/>
      <c r="D298" s="756" t="s">
        <v>33</v>
      </c>
      <c r="E298" s="729">
        <v>16</v>
      </c>
      <c r="F298" s="345"/>
      <c r="G298" s="730" t="s">
        <v>492</v>
      </c>
      <c r="H298" s="757"/>
      <c r="I298" s="708" t="s">
        <v>484</v>
      </c>
      <c r="J298" s="349">
        <f>E298*H298</f>
        <v>0</v>
      </c>
    </row>
    <row r="299" spans="1:10" x14ac:dyDescent="0.25">
      <c r="A299" s="717"/>
      <c r="B299" s="726"/>
      <c r="C299" s="732"/>
      <c r="D299" s="723"/>
      <c r="E299" s="733"/>
      <c r="F299" s="358"/>
      <c r="G299" s="358"/>
      <c r="H299" s="699"/>
      <c r="I299" s="734"/>
      <c r="J299" s="358"/>
    </row>
    <row r="300" spans="1:10" ht="45.6" customHeight="1" x14ac:dyDescent="0.25">
      <c r="A300" s="937" t="s">
        <v>1894</v>
      </c>
      <c r="B300" s="937"/>
      <c r="C300" s="956" t="s">
        <v>1911</v>
      </c>
      <c r="D300" s="956"/>
      <c r="E300" s="956"/>
      <c r="F300" s="956"/>
      <c r="G300" s="956"/>
      <c r="H300" s="956"/>
      <c r="I300" s="956"/>
      <c r="J300" s="956"/>
    </row>
    <row r="301" spans="1:10" x14ac:dyDescent="0.25">
      <c r="A301" s="725"/>
      <c r="B301" s="726"/>
      <c r="C301" s="727"/>
      <c r="D301" s="728" t="s">
        <v>33</v>
      </c>
      <c r="E301" s="729">
        <v>5</v>
      </c>
      <c r="F301" s="345"/>
      <c r="G301" s="730" t="s">
        <v>492</v>
      </c>
      <c r="H301" s="731"/>
      <c r="I301" s="708" t="s">
        <v>484</v>
      </c>
      <c r="J301" s="349">
        <f>E301*H301</f>
        <v>0</v>
      </c>
    </row>
    <row r="302" spans="1:10" x14ac:dyDescent="0.25">
      <c r="A302" s="717"/>
      <c r="B302" s="726"/>
      <c r="C302" s="732"/>
      <c r="D302" s="723"/>
      <c r="E302" s="733"/>
      <c r="F302" s="358"/>
      <c r="G302" s="358"/>
      <c r="H302" s="699"/>
      <c r="I302" s="734"/>
      <c r="J302" s="358"/>
    </row>
    <row r="303" spans="1:10" ht="73.8" customHeight="1" x14ac:dyDescent="0.25">
      <c r="A303" s="937" t="s">
        <v>1895</v>
      </c>
      <c r="B303" s="937"/>
      <c r="C303" s="936" t="s">
        <v>1912</v>
      </c>
      <c r="D303" s="936"/>
      <c r="E303" s="936"/>
      <c r="F303" s="936"/>
      <c r="G303" s="936"/>
      <c r="H303" s="936"/>
      <c r="I303" s="936"/>
      <c r="J303" s="936"/>
    </row>
    <row r="304" spans="1:10" x14ac:dyDescent="0.25">
      <c r="A304" s="725"/>
      <c r="B304" s="726"/>
      <c r="C304" s="727"/>
      <c r="D304" s="728" t="s">
        <v>33</v>
      </c>
      <c r="E304" s="729">
        <v>2</v>
      </c>
      <c r="F304" s="345"/>
      <c r="G304" s="730" t="s">
        <v>492</v>
      </c>
      <c r="H304" s="731"/>
      <c r="I304" s="708" t="s">
        <v>484</v>
      </c>
      <c r="J304" s="349">
        <f>E304*H304</f>
        <v>0</v>
      </c>
    </row>
    <row r="305" spans="1:10" x14ac:dyDescent="0.25">
      <c r="A305" s="717"/>
      <c r="B305" s="726"/>
      <c r="C305" s="732"/>
      <c r="D305" s="723"/>
      <c r="E305" s="733"/>
      <c r="F305" s="358"/>
      <c r="G305" s="358"/>
      <c r="H305" s="699"/>
      <c r="I305" s="734"/>
      <c r="J305" s="358"/>
    </row>
    <row r="306" spans="1:10" x14ac:dyDescent="0.25">
      <c r="A306" s="937" t="s">
        <v>1896</v>
      </c>
      <c r="B306" s="937"/>
      <c r="C306" s="941" t="s">
        <v>1913</v>
      </c>
      <c r="D306" s="941"/>
      <c r="E306" s="941"/>
      <c r="F306" s="941"/>
      <c r="G306" s="941"/>
      <c r="H306" s="941"/>
      <c r="I306" s="941"/>
      <c r="J306" s="941"/>
    </row>
    <row r="307" spans="1:10" x14ac:dyDescent="0.25">
      <c r="A307" s="725"/>
      <c r="B307" s="726"/>
      <c r="C307" s="727"/>
      <c r="D307" s="728" t="s">
        <v>501</v>
      </c>
      <c r="E307" s="729">
        <v>300</v>
      </c>
      <c r="F307" s="345"/>
      <c r="G307" s="730" t="s">
        <v>492</v>
      </c>
      <c r="H307" s="731"/>
      <c r="I307" s="708" t="s">
        <v>484</v>
      </c>
      <c r="J307" s="349">
        <f>E307*H307</f>
        <v>0</v>
      </c>
    </row>
    <row r="308" spans="1:10" x14ac:dyDescent="0.25">
      <c r="A308" s="723"/>
      <c r="B308" s="66"/>
      <c r="C308" s="732"/>
      <c r="D308" s="723"/>
      <c r="E308" s="733"/>
      <c r="F308" s="358"/>
      <c r="G308" s="358"/>
      <c r="H308" s="699"/>
      <c r="I308" s="734"/>
      <c r="J308" s="366"/>
    </row>
    <row r="309" spans="1:10" x14ac:dyDescent="0.25">
      <c r="A309" s="937" t="s">
        <v>2020</v>
      </c>
      <c r="B309" s="937"/>
      <c r="C309" s="936" t="s">
        <v>1914</v>
      </c>
      <c r="D309" s="936"/>
      <c r="E309" s="936"/>
      <c r="F309" s="936"/>
      <c r="G309" s="936"/>
      <c r="H309" s="936"/>
      <c r="I309" s="936"/>
      <c r="J309" s="936"/>
    </row>
    <row r="310" spans="1:10" x14ac:dyDescent="0.25">
      <c r="A310" s="725"/>
      <c r="B310" s="726"/>
      <c r="C310" s="727"/>
      <c r="D310" s="728" t="s">
        <v>501</v>
      </c>
      <c r="E310" s="729">
        <v>100</v>
      </c>
      <c r="F310" s="345"/>
      <c r="G310" s="730" t="s">
        <v>492</v>
      </c>
      <c r="H310" s="731"/>
      <c r="I310" s="708" t="s">
        <v>484</v>
      </c>
      <c r="J310" s="349">
        <f>E310*H310</f>
        <v>0</v>
      </c>
    </row>
    <row r="311" spans="1:10" x14ac:dyDescent="0.25">
      <c r="A311" s="723"/>
      <c r="B311" s="66"/>
      <c r="C311" s="732"/>
      <c r="D311" s="723"/>
      <c r="E311" s="733"/>
      <c r="F311" s="358"/>
      <c r="G311" s="358"/>
      <c r="H311" s="699"/>
      <c r="I311" s="734"/>
      <c r="J311" s="366"/>
    </row>
    <row r="312" spans="1:10" x14ac:dyDescent="0.25">
      <c r="A312" s="937" t="s">
        <v>2021</v>
      </c>
      <c r="B312" s="937"/>
      <c r="C312" s="956" t="s">
        <v>1915</v>
      </c>
      <c r="D312" s="956"/>
      <c r="E312" s="956"/>
      <c r="F312" s="956"/>
      <c r="G312" s="956"/>
      <c r="H312" s="956"/>
      <c r="I312" s="956"/>
      <c r="J312" s="956"/>
    </row>
    <row r="313" spans="1:10" x14ac:dyDescent="0.25">
      <c r="A313" s="725"/>
      <c r="B313" s="726"/>
      <c r="C313" s="727"/>
      <c r="D313" s="728" t="s">
        <v>1916</v>
      </c>
      <c r="E313" s="729">
        <v>1</v>
      </c>
      <c r="F313" s="345"/>
      <c r="G313" s="730" t="s">
        <v>492</v>
      </c>
      <c r="H313" s="731"/>
      <c r="I313" s="708" t="s">
        <v>484</v>
      </c>
      <c r="J313" s="349">
        <f>E313*H313</f>
        <v>0</v>
      </c>
    </row>
    <row r="314" spans="1:10" x14ac:dyDescent="0.25">
      <c r="A314" s="717"/>
      <c r="B314" s="726"/>
      <c r="C314" s="732"/>
      <c r="D314" s="723"/>
      <c r="E314" s="733"/>
      <c r="F314" s="358"/>
      <c r="G314" s="358"/>
      <c r="H314" s="699"/>
      <c r="I314" s="734"/>
      <c r="J314" s="358"/>
    </row>
    <row r="315" spans="1:10" x14ac:dyDescent="0.25">
      <c r="A315" s="708"/>
      <c r="B315" s="735"/>
      <c r="C315" s="957" t="s">
        <v>1898</v>
      </c>
      <c r="D315" s="957"/>
      <c r="E315" s="957"/>
      <c r="F315" s="957"/>
      <c r="G315" s="356"/>
      <c r="H315" s="731"/>
      <c r="I315" s="736" t="s">
        <v>484</v>
      </c>
      <c r="J315" s="356">
        <f>SUM(J268:J313)</f>
        <v>0</v>
      </c>
    </row>
    <row r="318" spans="1:10" x14ac:dyDescent="0.25">
      <c r="A318" s="758" t="s">
        <v>491</v>
      </c>
      <c r="B318" s="943" t="str">
        <f>[2]Razdjelnici!$C$4</f>
        <v>RAZDJELNICI</v>
      </c>
      <c r="C318" s="943"/>
      <c r="D318" s="943"/>
      <c r="E318" s="943"/>
      <c r="F318" s="943"/>
      <c r="G318" s="943"/>
      <c r="H318" s="943"/>
      <c r="I318" s="732" t="s">
        <v>484</v>
      </c>
      <c r="J318" s="370">
        <f>J28</f>
        <v>0</v>
      </c>
    </row>
    <row r="319" spans="1:10" x14ac:dyDescent="0.25">
      <c r="A319" s="758" t="s">
        <v>490</v>
      </c>
      <c r="B319" s="943" t="str">
        <f>[2]dovod!$C$4</f>
        <v>GLAVNI DOVOD</v>
      </c>
      <c r="C319" s="943"/>
      <c r="D319" s="943"/>
      <c r="E319" s="943"/>
      <c r="F319" s="943"/>
      <c r="G319" s="943"/>
      <c r="H319" s="943"/>
      <c r="I319" s="732" t="s">
        <v>484</v>
      </c>
      <c r="J319" s="370">
        <f>J66</f>
        <v>0</v>
      </c>
    </row>
    <row r="320" spans="1:10" x14ac:dyDescent="0.25">
      <c r="A320" s="758" t="s">
        <v>489</v>
      </c>
      <c r="B320" s="943" t="str">
        <f>'[2]el. JAKA'!$C$4</f>
        <v>ELEKTRIČNA INSTALACIJA</v>
      </c>
      <c r="C320" s="943"/>
      <c r="D320" s="943"/>
      <c r="E320" s="943"/>
      <c r="F320" s="943"/>
      <c r="G320" s="943"/>
      <c r="H320" s="943"/>
      <c r="I320" s="732" t="s">
        <v>484</v>
      </c>
      <c r="J320" s="370">
        <f>J105</f>
        <v>0</v>
      </c>
    </row>
    <row r="321" spans="1:10" x14ac:dyDescent="0.25">
      <c r="A321" s="758" t="s">
        <v>488</v>
      </c>
      <c r="B321" s="943" t="str">
        <f>[2]kabeli!$C$4</f>
        <v>KABELI</v>
      </c>
      <c r="C321" s="943"/>
      <c r="D321" s="943"/>
      <c r="E321" s="943"/>
      <c r="F321" s="943"/>
      <c r="G321" s="943"/>
      <c r="H321" s="943"/>
      <c r="I321" s="732" t="s">
        <v>484</v>
      </c>
      <c r="J321" s="370">
        <f>J138</f>
        <v>0</v>
      </c>
    </row>
    <row r="322" spans="1:10" x14ac:dyDescent="0.25">
      <c r="A322" s="758" t="s">
        <v>487</v>
      </c>
      <c r="B322" s="943" t="str">
        <f>'[2]slaba struja'!$C$4</f>
        <v>STRUKTURNO KABLIRANJE</v>
      </c>
      <c r="C322" s="943"/>
      <c r="D322" s="943"/>
      <c r="E322" s="943"/>
      <c r="F322" s="943"/>
      <c r="G322" s="943"/>
      <c r="H322" s="943"/>
      <c r="I322" s="732" t="s">
        <v>484</v>
      </c>
      <c r="J322" s="370">
        <f>J186</f>
        <v>0</v>
      </c>
    </row>
    <row r="323" spans="1:10" x14ac:dyDescent="0.25">
      <c r="A323" s="758" t="s">
        <v>486</v>
      </c>
      <c r="B323" s="943" t="str">
        <f>[2]Ispitivanje!$C$5</f>
        <v>ISPITIVANJE INSTALACIJE I TEHNIČKA DOKUMENTACIJA</v>
      </c>
      <c r="C323" s="943"/>
      <c r="D323" s="943"/>
      <c r="E323" s="943"/>
      <c r="F323" s="943"/>
      <c r="G323" s="943"/>
      <c r="H323" s="943"/>
      <c r="I323" s="732" t="s">
        <v>484</v>
      </c>
      <c r="J323" s="370">
        <f>J215</f>
        <v>0</v>
      </c>
    </row>
    <row r="324" spans="1:10" x14ac:dyDescent="0.25">
      <c r="A324" s="758" t="s">
        <v>485</v>
      </c>
      <c r="B324" s="943" t="str">
        <f>[2]SZM!$C$4</f>
        <v>SUSTAV ZAŠTITE OD MUNJE</v>
      </c>
      <c r="C324" s="943"/>
      <c r="D324" s="943"/>
      <c r="E324" s="943"/>
      <c r="F324" s="943"/>
      <c r="G324" s="943"/>
      <c r="H324" s="943"/>
      <c r="I324" s="732" t="s">
        <v>484</v>
      </c>
      <c r="J324" s="370">
        <f>J262</f>
        <v>0</v>
      </c>
    </row>
    <row r="325" spans="1:10" x14ac:dyDescent="0.25">
      <c r="A325" s="758" t="s">
        <v>1917</v>
      </c>
      <c r="B325" s="943" t="str">
        <f>[2]zvuk!$C$4</f>
        <v>SUSTAV OZVUČENJA</v>
      </c>
      <c r="C325" s="943"/>
      <c r="D325" s="943"/>
      <c r="E325" s="943"/>
      <c r="F325" s="943"/>
      <c r="G325" s="943"/>
      <c r="H325" s="943"/>
      <c r="I325" s="732" t="s">
        <v>484</v>
      </c>
      <c r="J325" s="370">
        <f>J315</f>
        <v>0</v>
      </c>
    </row>
    <row r="326" spans="1:10" x14ac:dyDescent="0.25">
      <c r="A326" s="758"/>
      <c r="B326" s="737"/>
      <c r="C326" s="737"/>
      <c r="D326" s="737"/>
      <c r="E326" s="737"/>
      <c r="F326" s="737"/>
      <c r="G326" s="737"/>
      <c r="H326" s="737"/>
      <c r="I326" s="732"/>
      <c r="J326" s="370"/>
    </row>
    <row r="327" spans="1:10" x14ac:dyDescent="0.25">
      <c r="A327" s="54"/>
      <c r="B327" s="55"/>
      <c r="C327" s="958" t="s">
        <v>39</v>
      </c>
      <c r="D327" s="959"/>
      <c r="E327" s="759"/>
      <c r="F327" s="371"/>
      <c r="G327" s="371"/>
      <c r="H327" s="760"/>
      <c r="I327" s="752" t="s">
        <v>484</v>
      </c>
      <c r="J327" s="372">
        <f>SUM(J318:J325)</f>
        <v>0</v>
      </c>
    </row>
    <row r="328" spans="1:10" x14ac:dyDescent="0.25">
      <c r="A328" s="109"/>
      <c r="B328" s="109"/>
      <c r="C328" s="109"/>
      <c r="D328" s="109"/>
      <c r="E328" s="109"/>
      <c r="F328" s="109"/>
      <c r="G328" s="109"/>
      <c r="H328" s="109"/>
      <c r="I328" s="109"/>
      <c r="J328" s="109"/>
    </row>
    <row r="329" spans="1:10" x14ac:dyDescent="0.25">
      <c r="A329" s="109"/>
      <c r="B329" s="109"/>
      <c r="C329" s="109"/>
      <c r="D329" s="109"/>
      <c r="E329" s="109"/>
      <c r="F329" s="109"/>
      <c r="G329" s="109"/>
      <c r="H329" s="960" t="s">
        <v>483</v>
      </c>
      <c r="I329" s="960"/>
      <c r="J329" s="960"/>
    </row>
    <row r="330" spans="1:10" x14ac:dyDescent="0.25">
      <c r="A330" s="109"/>
      <c r="B330" s="109"/>
      <c r="C330" s="109"/>
      <c r="D330" s="109"/>
      <c r="E330" s="109"/>
      <c r="F330" s="109"/>
      <c r="G330" s="109"/>
      <c r="H330" s="961" t="s">
        <v>482</v>
      </c>
      <c r="I330" s="961"/>
      <c r="J330" s="961"/>
    </row>
    <row r="331" spans="1:10" x14ac:dyDescent="0.25">
      <c r="A331" s="109"/>
      <c r="B331" s="109"/>
      <c r="C331" s="109"/>
      <c r="D331" s="109"/>
      <c r="E331" s="109"/>
      <c r="F331" s="109"/>
      <c r="G331" s="109"/>
      <c r="H331" s="109"/>
      <c r="I331" s="109"/>
      <c r="J331" s="109"/>
    </row>
    <row r="332" spans="1:10" x14ac:dyDescent="0.25">
      <c r="A332" s="109"/>
      <c r="B332" s="109"/>
      <c r="C332" s="109"/>
      <c r="D332" s="109"/>
      <c r="E332" s="109"/>
      <c r="F332" s="109"/>
      <c r="G332" s="109"/>
      <c r="H332" s="109"/>
      <c r="I332" s="109"/>
      <c r="J332" s="109"/>
    </row>
    <row r="333" spans="1:10" x14ac:dyDescent="0.25">
      <c r="A333" s="109"/>
      <c r="B333" s="109"/>
      <c r="C333" s="109"/>
      <c r="D333" s="109"/>
      <c r="E333" s="109"/>
      <c r="F333" s="109"/>
      <c r="G333" s="109"/>
      <c r="H333" s="109"/>
      <c r="I333" s="109"/>
      <c r="J333" s="109"/>
    </row>
    <row r="334" spans="1:10" x14ac:dyDescent="0.25">
      <c r="A334" s="109"/>
      <c r="B334" s="109"/>
      <c r="C334" s="109"/>
      <c r="D334" s="109"/>
      <c r="E334" s="109"/>
      <c r="F334" s="109"/>
      <c r="G334" s="109"/>
      <c r="H334" s="109"/>
      <c r="I334" s="109"/>
      <c r="J334" s="109"/>
    </row>
    <row r="335" spans="1:10" x14ac:dyDescent="0.25">
      <c r="A335" s="109"/>
      <c r="B335" s="109"/>
      <c r="C335" s="109"/>
      <c r="D335" s="109"/>
      <c r="E335" s="109"/>
      <c r="F335" s="109"/>
      <c r="G335" s="109"/>
      <c r="H335" s="109"/>
      <c r="I335" s="109"/>
      <c r="J335" s="109"/>
    </row>
  </sheetData>
  <mergeCells count="171">
    <mergeCell ref="C297:J297"/>
    <mergeCell ref="A297:B297"/>
    <mergeCell ref="C300:J300"/>
    <mergeCell ref="C303:J303"/>
    <mergeCell ref="A303:B303"/>
    <mergeCell ref="A300:B300"/>
    <mergeCell ref="C327:D327"/>
    <mergeCell ref="H329:J329"/>
    <mergeCell ref="H330:J330"/>
    <mergeCell ref="B321:H321"/>
    <mergeCell ref="B322:H322"/>
    <mergeCell ref="B323:H323"/>
    <mergeCell ref="B324:H324"/>
    <mergeCell ref="B325:H325"/>
    <mergeCell ref="C315:F315"/>
    <mergeCell ref="B318:H318"/>
    <mergeCell ref="B319:H319"/>
    <mergeCell ref="B320:H320"/>
    <mergeCell ref="A306:B306"/>
    <mergeCell ref="C306:J306"/>
    <mergeCell ref="C309:J309"/>
    <mergeCell ref="A309:B309"/>
    <mergeCell ref="C312:J312"/>
    <mergeCell ref="A312:B312"/>
    <mergeCell ref="A282:B282"/>
    <mergeCell ref="C282:J282"/>
    <mergeCell ref="A285:B285"/>
    <mergeCell ref="C285:J285"/>
    <mergeCell ref="C288:J288"/>
    <mergeCell ref="C291:J291"/>
    <mergeCell ref="C294:J294"/>
    <mergeCell ref="A294:B294"/>
    <mergeCell ref="A291:B291"/>
    <mergeCell ref="A288:B288"/>
    <mergeCell ref="A279:B279"/>
    <mergeCell ref="C279:J279"/>
    <mergeCell ref="C262:F262"/>
    <mergeCell ref="C265:J265"/>
    <mergeCell ref="B267:J267"/>
    <mergeCell ref="A270:B270"/>
    <mergeCell ref="C270:J270"/>
    <mergeCell ref="C259:J259"/>
    <mergeCell ref="A259:B259"/>
    <mergeCell ref="C256:J256"/>
    <mergeCell ref="A256:B256"/>
    <mergeCell ref="A253:B253"/>
    <mergeCell ref="A250:B250"/>
    <mergeCell ref="A247:B247"/>
    <mergeCell ref="A273:B273"/>
    <mergeCell ref="C273:J273"/>
    <mergeCell ref="A276:B276"/>
    <mergeCell ref="C276:J276"/>
    <mergeCell ref="A232:B232"/>
    <mergeCell ref="C232:J232"/>
    <mergeCell ref="A235:B235"/>
    <mergeCell ref="C235:J235"/>
    <mergeCell ref="A238:B238"/>
    <mergeCell ref="C238:J238"/>
    <mergeCell ref="C247:J247"/>
    <mergeCell ref="C250:J250"/>
    <mergeCell ref="C253:J253"/>
    <mergeCell ref="A223:B223"/>
    <mergeCell ref="C223:J223"/>
    <mergeCell ref="A226:B226"/>
    <mergeCell ref="C226:J226"/>
    <mergeCell ref="A229:B229"/>
    <mergeCell ref="C229:J229"/>
    <mergeCell ref="B203:H203"/>
    <mergeCell ref="B206:H206"/>
    <mergeCell ref="B209:H209"/>
    <mergeCell ref="B212:H212"/>
    <mergeCell ref="C218:J218"/>
    <mergeCell ref="B220:J220"/>
    <mergeCell ref="C186:F186"/>
    <mergeCell ref="C189:J189"/>
    <mergeCell ref="B191:H191"/>
    <mergeCell ref="B194:H194"/>
    <mergeCell ref="B197:H197"/>
    <mergeCell ref="B200:H200"/>
    <mergeCell ref="A177:B177"/>
    <mergeCell ref="C177:J177"/>
    <mergeCell ref="A180:B180"/>
    <mergeCell ref="C180:J180"/>
    <mergeCell ref="A183:B183"/>
    <mergeCell ref="C183:J183"/>
    <mergeCell ref="A168:B168"/>
    <mergeCell ref="C168:J168"/>
    <mergeCell ref="A171:B171"/>
    <mergeCell ref="C171:J171"/>
    <mergeCell ref="A174:B174"/>
    <mergeCell ref="C174:J174"/>
    <mergeCell ref="C141:J141"/>
    <mergeCell ref="A143:B143"/>
    <mergeCell ref="C143:J143"/>
    <mergeCell ref="A146:B146"/>
    <mergeCell ref="C146:J146"/>
    <mergeCell ref="A149:B149"/>
    <mergeCell ref="C149:J149"/>
    <mergeCell ref="C138:F138"/>
    <mergeCell ref="D136:H136"/>
    <mergeCell ref="A125:B125"/>
    <mergeCell ref="C125:J125"/>
    <mergeCell ref="C112:H112"/>
    <mergeCell ref="D123:H123"/>
    <mergeCell ref="A101:B101"/>
    <mergeCell ref="C101:J101"/>
    <mergeCell ref="C105:F105"/>
    <mergeCell ref="C108:J108"/>
    <mergeCell ref="A111:B111"/>
    <mergeCell ref="C111:J111"/>
    <mergeCell ref="A92:B92"/>
    <mergeCell ref="C92:J92"/>
    <mergeCell ref="A95:B95"/>
    <mergeCell ref="C95:J95"/>
    <mergeCell ref="A98:B98"/>
    <mergeCell ref="C98:J98"/>
    <mergeCell ref="A83:B83"/>
    <mergeCell ref="C83:J83"/>
    <mergeCell ref="A86:B86"/>
    <mergeCell ref="C86:J86"/>
    <mergeCell ref="A89:B89"/>
    <mergeCell ref="C89:J89"/>
    <mergeCell ref="A74:B74"/>
    <mergeCell ref="C74:J74"/>
    <mergeCell ref="A77:B77"/>
    <mergeCell ref="C77:J77"/>
    <mergeCell ref="A80:B80"/>
    <mergeCell ref="C80:J80"/>
    <mergeCell ref="B57:J57"/>
    <mergeCell ref="B60:J60"/>
    <mergeCell ref="B63:J63"/>
    <mergeCell ref="C66:F66"/>
    <mergeCell ref="C69:J69"/>
    <mergeCell ref="A71:B71"/>
    <mergeCell ref="C71:J71"/>
    <mergeCell ref="B39:J39"/>
    <mergeCell ref="B42:J42"/>
    <mergeCell ref="B45:J45"/>
    <mergeCell ref="B48:J48"/>
    <mergeCell ref="B51:J51"/>
    <mergeCell ref="B54:J54"/>
    <mergeCell ref="A25:B25"/>
    <mergeCell ref="C25:J25"/>
    <mergeCell ref="C28:F28"/>
    <mergeCell ref="C31:J31"/>
    <mergeCell ref="B33:J33"/>
    <mergeCell ref="B36:J36"/>
    <mergeCell ref="H1:J1"/>
    <mergeCell ref="F2:J2"/>
    <mergeCell ref="C6:J6"/>
    <mergeCell ref="A8:B8"/>
    <mergeCell ref="C8:J8"/>
    <mergeCell ref="A9:B9"/>
    <mergeCell ref="C9:H9"/>
    <mergeCell ref="C241:J241"/>
    <mergeCell ref="C244:J244"/>
    <mergeCell ref="A244:B244"/>
    <mergeCell ref="A241:B241"/>
    <mergeCell ref="A15:B15"/>
    <mergeCell ref="C15:J15"/>
    <mergeCell ref="A19:B19"/>
    <mergeCell ref="C19:J19"/>
    <mergeCell ref="A22:B22"/>
    <mergeCell ref="C22:J22"/>
    <mergeCell ref="C11:H11"/>
    <mergeCell ref="A12:B12"/>
    <mergeCell ref="C12:H12"/>
    <mergeCell ref="A13:B13"/>
    <mergeCell ref="C13:H13"/>
    <mergeCell ref="A14:B14"/>
    <mergeCell ref="C14:H14"/>
  </mergeCells>
  <pageMargins left="0.98425196850393704" right="0.70866141732283472" top="0.98425196850393704" bottom="0.98425196850393704" header="0.39370078740157483" footer="0.39370078740157483"/>
  <pageSetup paperSize="9" scale="75" firstPageNumber="3" fitToHeight="0" orientation="portrait" r:id="rId1"/>
  <headerFooter>
    <oddHeader>&amp;L&amp;"Calibri,Regular"&amp;8MARCONICO d.o.o.
Rova 34
51 511 Malinska&amp;C&amp;"Calibri,Regular"&amp;9Rekonstrukcija ugostiteljskog objekta "Plava terasa"&amp;R&amp;"Calibri,Regular"&amp;8Hoteli Njivice d.o.o.
Primorska cesta 30
51 512 Njivice</oddHeader>
    <oddFooter>&amp;L&amp;"Calibri,Regular"&amp;8Broj projekta: 21/19_A&amp;C&amp;"Calibri,Regular"&amp;8studeni 2020.&amp;R&amp;"Calibri,Regular"&amp;8str. &amp;P / &amp;N</oddFooter>
  </headerFooter>
  <rowBreaks count="10" manualBreakCount="10">
    <brk id="29" max="10" man="1"/>
    <brk id="67" max="10" man="1"/>
    <brk id="106" max="10" man="1"/>
    <brk id="139" max="10" man="1"/>
    <brk id="167" max="10" man="1"/>
    <brk id="187" max="10" man="1"/>
    <brk id="216" max="10" man="1"/>
    <brk id="263" max="10" man="1"/>
    <brk id="293" max="10" man="1"/>
    <brk id="316"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D22A9-22EB-462B-9003-575A151E0127}">
  <sheetPr>
    <pageSetUpPr fitToPage="1"/>
  </sheetPr>
  <dimension ref="A1:K289"/>
  <sheetViews>
    <sheetView view="pageBreakPreview" topLeftCell="A220" zoomScaleNormal="100" zoomScaleSheetLayoutView="100" zoomScalePageLayoutView="85" workbookViewId="0">
      <selection activeCell="A229" sqref="A229:B229"/>
    </sheetView>
  </sheetViews>
  <sheetFormatPr defaultColWidth="9.109375" defaultRowHeight="13.8" x14ac:dyDescent="0.25"/>
  <cols>
    <col min="1" max="1" width="3.6640625" style="812" customWidth="1"/>
    <col min="2" max="2" width="1.33203125" style="812" customWidth="1"/>
    <col min="3" max="3" width="33.6640625" style="812" customWidth="1"/>
    <col min="4" max="4" width="8.6640625" style="812" customWidth="1"/>
    <col min="5" max="5" width="6.109375" style="812" customWidth="1"/>
    <col min="6" max="6" width="6.6640625" style="812" customWidth="1"/>
    <col min="7" max="7" width="5" style="812" customWidth="1"/>
    <col min="8" max="8" width="9.88671875" style="812" customWidth="1"/>
    <col min="9" max="9" width="5.109375" style="812" customWidth="1"/>
    <col min="10" max="11" width="14.6640625" style="812" customWidth="1"/>
    <col min="12" max="12" width="14.44140625" style="812" customWidth="1"/>
    <col min="13" max="16384" width="9.109375" style="812"/>
  </cols>
  <sheetData>
    <row r="1" spans="1:11" s="813" customFormat="1" ht="15" customHeight="1" x14ac:dyDescent="0.3">
      <c r="A1" s="825"/>
      <c r="B1" s="824"/>
      <c r="C1" s="823"/>
      <c r="D1" s="823"/>
      <c r="E1" s="823"/>
      <c r="F1" s="822"/>
      <c r="G1" s="822"/>
      <c r="H1" s="962" t="str">
        <f>[3]Naslovna!$D$18</f>
        <v>studeni 2020.</v>
      </c>
      <c r="I1" s="962"/>
      <c r="J1" s="962"/>
      <c r="K1" s="829"/>
    </row>
    <row r="2" spans="1:11" s="813" customFormat="1" ht="15" customHeight="1" x14ac:dyDescent="0.3">
      <c r="A2" s="821"/>
      <c r="B2" s="820"/>
      <c r="C2" s="819"/>
      <c r="D2" s="819"/>
      <c r="E2" s="819"/>
      <c r="F2" s="963" t="str">
        <f>[3]Naslovna!$F$2</f>
        <v>Troškovnik br. 622/I-19</v>
      </c>
      <c r="G2" s="963"/>
      <c r="H2" s="963"/>
      <c r="I2" s="963"/>
      <c r="J2" s="963"/>
      <c r="K2" s="842"/>
    </row>
    <row r="3" spans="1:11" s="813" customFormat="1" ht="15" customHeight="1" thickBot="1" x14ac:dyDescent="0.3">
      <c r="A3" s="818"/>
      <c r="B3" s="817"/>
      <c r="F3" s="816"/>
      <c r="G3" s="816"/>
      <c r="H3" s="815"/>
      <c r="J3" s="814"/>
      <c r="K3" s="814"/>
    </row>
    <row r="4" spans="1:11" s="813" customFormat="1" ht="31.8" customHeight="1" thickBot="1" x14ac:dyDescent="0.3">
      <c r="A4" s="840" t="s">
        <v>1627</v>
      </c>
      <c r="B4" s="841"/>
      <c r="C4" s="841" t="s">
        <v>1628</v>
      </c>
      <c r="D4" s="843"/>
      <c r="E4" s="843"/>
      <c r="F4" s="844"/>
      <c r="G4" s="844"/>
      <c r="H4" s="845"/>
      <c r="I4" s="843"/>
      <c r="J4" s="846"/>
      <c r="K4" s="847" t="s">
        <v>2151</v>
      </c>
    </row>
    <row r="5" spans="1:11" s="813" customFormat="1" ht="15" customHeight="1" x14ac:dyDescent="0.25">
      <c r="A5" s="818"/>
      <c r="B5" s="817"/>
      <c r="F5" s="816"/>
      <c r="G5" s="816"/>
      <c r="H5" s="815"/>
      <c r="J5" s="814"/>
      <c r="K5" s="814"/>
    </row>
    <row r="6" spans="1:11" ht="37.5" customHeight="1" x14ac:dyDescent="0.25">
      <c r="A6" s="339">
        <v>1</v>
      </c>
      <c r="B6" s="340"/>
      <c r="C6" s="930" t="s">
        <v>1628</v>
      </c>
      <c r="D6" s="930"/>
      <c r="E6" s="930"/>
      <c r="F6" s="930"/>
      <c r="G6" s="930"/>
      <c r="H6" s="930"/>
      <c r="I6" s="930"/>
      <c r="J6" s="930"/>
      <c r="K6" s="826"/>
    </row>
    <row r="7" spans="1:11" ht="135.75" customHeight="1" x14ac:dyDescent="0.25">
      <c r="A7" s="931" t="s">
        <v>567</v>
      </c>
      <c r="B7" s="931"/>
      <c r="C7" s="932" t="s">
        <v>1918</v>
      </c>
      <c r="D7" s="933"/>
      <c r="E7" s="933"/>
      <c r="F7" s="933"/>
      <c r="G7" s="933"/>
      <c r="H7" s="933"/>
      <c r="I7" s="933"/>
      <c r="J7" s="933"/>
      <c r="K7" s="827"/>
    </row>
    <row r="8" spans="1:11" x14ac:dyDescent="0.25">
      <c r="A8" s="716"/>
      <c r="B8" s="342"/>
      <c r="C8" s="338"/>
      <c r="D8" s="343" t="s">
        <v>33</v>
      </c>
      <c r="E8" s="359">
        <v>40</v>
      </c>
      <c r="F8" s="345"/>
      <c r="G8" s="346" t="s">
        <v>492</v>
      </c>
      <c r="H8" s="347"/>
      <c r="I8" s="348" t="s">
        <v>484</v>
      </c>
      <c r="J8" s="349">
        <f>E8*H8</f>
        <v>0</v>
      </c>
      <c r="K8" s="353"/>
    </row>
    <row r="9" spans="1:11" x14ac:dyDescent="0.25">
      <c r="A9" s="716"/>
      <c r="B9" s="342"/>
      <c r="C9" s="338"/>
      <c r="D9" s="352"/>
      <c r="E9" s="360"/>
      <c r="F9" s="353"/>
      <c r="G9" s="338"/>
      <c r="H9" s="354"/>
      <c r="I9" s="716"/>
      <c r="J9" s="353"/>
      <c r="K9" s="353"/>
    </row>
    <row r="10" spans="1:11" ht="21.75" customHeight="1" x14ac:dyDescent="0.25">
      <c r="A10" s="931" t="s">
        <v>560</v>
      </c>
      <c r="B10" s="931"/>
      <c r="C10" s="939" t="s">
        <v>1920</v>
      </c>
      <c r="D10" s="940"/>
      <c r="E10" s="940"/>
      <c r="F10" s="940"/>
      <c r="G10" s="940"/>
      <c r="H10" s="940"/>
      <c r="I10" s="940"/>
      <c r="J10" s="940"/>
      <c r="K10" s="828"/>
    </row>
    <row r="11" spans="1:11" x14ac:dyDescent="0.25">
      <c r="A11" s="716"/>
      <c r="B11" s="342"/>
      <c r="C11" s="338"/>
      <c r="D11" s="343" t="s">
        <v>33</v>
      </c>
      <c r="E11" s="359">
        <v>40</v>
      </c>
      <c r="F11" s="345"/>
      <c r="G11" s="346" t="s">
        <v>492</v>
      </c>
      <c r="H11" s="347"/>
      <c r="I11" s="348" t="s">
        <v>484</v>
      </c>
      <c r="J11" s="349">
        <f>E11*H11</f>
        <v>0</v>
      </c>
      <c r="K11" s="353"/>
    </row>
    <row r="12" spans="1:11" x14ac:dyDescent="0.25">
      <c r="A12" s="716"/>
      <c r="B12" s="342"/>
      <c r="C12" s="338"/>
      <c r="D12" s="352"/>
      <c r="E12" s="360"/>
      <c r="F12" s="353"/>
      <c r="G12" s="338"/>
      <c r="H12" s="354"/>
      <c r="I12" s="716"/>
      <c r="J12" s="353"/>
      <c r="K12" s="353"/>
    </row>
    <row r="13" spans="1:11" ht="99.75" customHeight="1" x14ac:dyDescent="0.25">
      <c r="A13" s="931" t="s">
        <v>1806</v>
      </c>
      <c r="B13" s="931"/>
      <c r="C13" s="932" t="s">
        <v>1921</v>
      </c>
      <c r="D13" s="933"/>
      <c r="E13" s="933"/>
      <c r="F13" s="933"/>
      <c r="G13" s="933"/>
      <c r="H13" s="933"/>
      <c r="I13" s="933"/>
      <c r="J13" s="933"/>
      <c r="K13" s="827"/>
    </row>
    <row r="14" spans="1:11" x14ac:dyDescent="0.25">
      <c r="A14" s="716"/>
      <c r="B14" s="342"/>
      <c r="C14" s="338"/>
      <c r="D14" s="343" t="s">
        <v>33</v>
      </c>
      <c r="E14" s="359">
        <v>28</v>
      </c>
      <c r="F14" s="345"/>
      <c r="G14" s="346" t="s">
        <v>492</v>
      </c>
      <c r="H14" s="347"/>
      <c r="I14" s="348" t="s">
        <v>484</v>
      </c>
      <c r="J14" s="349">
        <f>E14*H14</f>
        <v>0</v>
      </c>
      <c r="K14" s="353"/>
    </row>
    <row r="15" spans="1:11" x14ac:dyDescent="0.25">
      <c r="A15" s="716"/>
      <c r="B15" s="342"/>
      <c r="C15" s="338"/>
      <c r="D15" s="352"/>
      <c r="E15" s="360"/>
      <c r="F15" s="353"/>
      <c r="G15" s="338"/>
      <c r="H15" s="354"/>
      <c r="I15" s="716"/>
      <c r="J15" s="353"/>
      <c r="K15" s="353"/>
    </row>
    <row r="16" spans="1:11" ht="21.75" customHeight="1" x14ac:dyDescent="0.25">
      <c r="A16" s="931" t="s">
        <v>1808</v>
      </c>
      <c r="B16" s="931"/>
      <c r="C16" s="939" t="s">
        <v>1922</v>
      </c>
      <c r="D16" s="940"/>
      <c r="E16" s="940"/>
      <c r="F16" s="940"/>
      <c r="G16" s="940"/>
      <c r="H16" s="940"/>
      <c r="I16" s="940"/>
      <c r="J16" s="940"/>
      <c r="K16" s="828"/>
    </row>
    <row r="17" spans="1:11" x14ac:dyDescent="0.25">
      <c r="A17" s="716"/>
      <c r="B17" s="342"/>
      <c r="C17" s="338"/>
      <c r="D17" s="343" t="s">
        <v>33</v>
      </c>
      <c r="E17" s="359">
        <v>28</v>
      </c>
      <c r="F17" s="345"/>
      <c r="G17" s="346" t="s">
        <v>492</v>
      </c>
      <c r="H17" s="347"/>
      <c r="I17" s="348" t="s">
        <v>484</v>
      </c>
      <c r="J17" s="349">
        <f>E17*H17</f>
        <v>0</v>
      </c>
      <c r="K17" s="353"/>
    </row>
    <row r="18" spans="1:11" x14ac:dyDescent="0.25">
      <c r="A18" s="716"/>
      <c r="B18" s="342"/>
      <c r="C18" s="338"/>
      <c r="D18" s="352"/>
      <c r="E18" s="360"/>
      <c r="F18" s="353"/>
      <c r="G18" s="338"/>
      <c r="H18" s="354"/>
      <c r="I18" s="716"/>
      <c r="J18" s="353"/>
      <c r="K18" s="353"/>
    </row>
    <row r="19" spans="1:11" ht="131.25" customHeight="1" x14ac:dyDescent="0.25">
      <c r="A19" s="931" t="s">
        <v>2051</v>
      </c>
      <c r="B19" s="931"/>
      <c r="C19" s="932" t="s">
        <v>1923</v>
      </c>
      <c r="D19" s="933"/>
      <c r="E19" s="933"/>
      <c r="F19" s="933"/>
      <c r="G19" s="933"/>
      <c r="H19" s="933"/>
      <c r="I19" s="933"/>
      <c r="J19" s="933"/>
      <c r="K19" s="827"/>
    </row>
    <row r="20" spans="1:11" x14ac:dyDescent="0.25">
      <c r="A20" s="716"/>
      <c r="B20" s="342"/>
      <c r="C20" s="338"/>
      <c r="D20" s="343" t="s">
        <v>33</v>
      </c>
      <c r="E20" s="359">
        <v>11</v>
      </c>
      <c r="F20" s="345"/>
      <c r="G20" s="346" t="s">
        <v>492</v>
      </c>
      <c r="H20" s="347"/>
      <c r="I20" s="348" t="s">
        <v>484</v>
      </c>
      <c r="J20" s="349">
        <f>E20*H20</f>
        <v>0</v>
      </c>
      <c r="K20" s="353"/>
    </row>
    <row r="21" spans="1:11" x14ac:dyDescent="0.25">
      <c r="A21" s="716"/>
      <c r="B21" s="342"/>
      <c r="C21" s="338"/>
      <c r="D21" s="352"/>
      <c r="E21" s="360"/>
      <c r="F21" s="353"/>
      <c r="G21" s="338"/>
      <c r="H21" s="354"/>
      <c r="I21" s="716"/>
      <c r="J21" s="353"/>
      <c r="K21" s="353"/>
    </row>
    <row r="22" spans="1:11" ht="21.75" customHeight="1" x14ac:dyDescent="0.25">
      <c r="A22" s="931" t="s">
        <v>2052</v>
      </c>
      <c r="B22" s="931"/>
      <c r="C22" s="939" t="s">
        <v>1924</v>
      </c>
      <c r="D22" s="940"/>
      <c r="E22" s="940"/>
      <c r="F22" s="940"/>
      <c r="G22" s="940"/>
      <c r="H22" s="940"/>
      <c r="I22" s="940"/>
      <c r="J22" s="940"/>
      <c r="K22" s="828"/>
    </row>
    <row r="23" spans="1:11" x14ac:dyDescent="0.25">
      <c r="A23" s="716"/>
      <c r="B23" s="342"/>
      <c r="C23" s="338"/>
      <c r="D23" s="343" t="s">
        <v>33</v>
      </c>
      <c r="E23" s="359">
        <v>11</v>
      </c>
      <c r="F23" s="345"/>
      <c r="G23" s="346" t="s">
        <v>492</v>
      </c>
      <c r="H23" s="347"/>
      <c r="I23" s="348" t="s">
        <v>484</v>
      </c>
      <c r="J23" s="349">
        <f>E23*H23</f>
        <v>0</v>
      </c>
      <c r="K23" s="353"/>
    </row>
    <row r="24" spans="1:11" x14ac:dyDescent="0.25">
      <c r="A24" s="716"/>
      <c r="B24" s="342"/>
      <c r="C24" s="338"/>
      <c r="D24" s="352"/>
      <c r="E24" s="360"/>
      <c r="F24" s="353"/>
      <c r="G24" s="338"/>
      <c r="H24" s="354"/>
      <c r="I24" s="716"/>
      <c r="J24" s="353"/>
      <c r="K24" s="353"/>
    </row>
    <row r="25" spans="1:11" ht="131.25" customHeight="1" x14ac:dyDescent="0.25">
      <c r="A25" s="931" t="s">
        <v>2053</v>
      </c>
      <c r="B25" s="931"/>
      <c r="C25" s="932" t="s">
        <v>1925</v>
      </c>
      <c r="D25" s="933"/>
      <c r="E25" s="933"/>
      <c r="F25" s="933"/>
      <c r="G25" s="933"/>
      <c r="H25" s="933"/>
      <c r="I25" s="933"/>
      <c r="J25" s="933"/>
      <c r="K25" s="827"/>
    </row>
    <row r="26" spans="1:11" x14ac:dyDescent="0.25">
      <c r="A26" s="716"/>
      <c r="B26" s="342"/>
      <c r="C26" s="338"/>
      <c r="D26" s="343" t="s">
        <v>33</v>
      </c>
      <c r="E26" s="359">
        <v>13</v>
      </c>
      <c r="F26" s="345"/>
      <c r="G26" s="346" t="s">
        <v>492</v>
      </c>
      <c r="H26" s="347"/>
      <c r="I26" s="348" t="s">
        <v>484</v>
      </c>
      <c r="J26" s="349">
        <f>E26*H26</f>
        <v>0</v>
      </c>
      <c r="K26" s="353"/>
    </row>
    <row r="27" spans="1:11" x14ac:dyDescent="0.25">
      <c r="A27" s="716"/>
      <c r="B27" s="342"/>
      <c r="C27" s="338"/>
      <c r="D27" s="352"/>
      <c r="E27" s="360"/>
      <c r="F27" s="353"/>
      <c r="G27" s="338"/>
      <c r="H27" s="354"/>
      <c r="I27" s="716"/>
      <c r="J27" s="353"/>
      <c r="K27" s="353"/>
    </row>
    <row r="28" spans="1:11" ht="21.75" customHeight="1" x14ac:dyDescent="0.25">
      <c r="A28" s="931" t="s">
        <v>2054</v>
      </c>
      <c r="B28" s="931"/>
      <c r="C28" s="939" t="s">
        <v>1926</v>
      </c>
      <c r="D28" s="940"/>
      <c r="E28" s="940"/>
      <c r="F28" s="940"/>
      <c r="G28" s="940"/>
      <c r="H28" s="940"/>
      <c r="I28" s="940"/>
      <c r="J28" s="940"/>
      <c r="K28" s="828"/>
    </row>
    <row r="29" spans="1:11" x14ac:dyDescent="0.25">
      <c r="A29" s="716"/>
      <c r="B29" s="342"/>
      <c r="C29" s="338"/>
      <c r="D29" s="343" t="s">
        <v>33</v>
      </c>
      <c r="E29" s="359">
        <v>13</v>
      </c>
      <c r="F29" s="345"/>
      <c r="G29" s="346" t="s">
        <v>492</v>
      </c>
      <c r="H29" s="347"/>
      <c r="I29" s="348" t="s">
        <v>484</v>
      </c>
      <c r="J29" s="349">
        <f>E29*H29</f>
        <v>0</v>
      </c>
      <c r="K29" s="353"/>
    </row>
    <row r="30" spans="1:11" x14ac:dyDescent="0.25">
      <c r="A30" s="716"/>
      <c r="B30" s="342"/>
      <c r="C30" s="338"/>
      <c r="D30" s="352"/>
      <c r="E30" s="360"/>
      <c r="F30" s="353"/>
      <c r="G30" s="338"/>
      <c r="H30" s="354"/>
      <c r="I30" s="716"/>
      <c r="J30" s="353"/>
      <c r="K30" s="353"/>
    </row>
    <row r="31" spans="1:11" ht="126" customHeight="1" x14ac:dyDescent="0.25">
      <c r="A31" s="931" t="s">
        <v>2055</v>
      </c>
      <c r="B31" s="931"/>
      <c r="C31" s="932" t="s">
        <v>1927</v>
      </c>
      <c r="D31" s="933"/>
      <c r="E31" s="933"/>
      <c r="F31" s="933"/>
      <c r="G31" s="933"/>
      <c r="H31" s="933"/>
      <c r="I31" s="933"/>
      <c r="J31" s="933"/>
      <c r="K31" s="827"/>
    </row>
    <row r="32" spans="1:11" x14ac:dyDescent="0.25">
      <c r="A32" s="716"/>
      <c r="B32" s="342"/>
      <c r="C32" s="338"/>
      <c r="D32" s="343" t="s">
        <v>33</v>
      </c>
      <c r="E32" s="359">
        <v>3</v>
      </c>
      <c r="F32" s="345"/>
      <c r="G32" s="346" t="s">
        <v>492</v>
      </c>
      <c r="H32" s="347"/>
      <c r="I32" s="348" t="s">
        <v>484</v>
      </c>
      <c r="J32" s="349">
        <f>E32*H32</f>
        <v>0</v>
      </c>
      <c r="K32" s="353"/>
    </row>
    <row r="33" spans="1:11" x14ac:dyDescent="0.25">
      <c r="A33" s="716"/>
      <c r="B33" s="342"/>
      <c r="C33" s="338"/>
      <c r="D33" s="352"/>
      <c r="E33" s="360"/>
      <c r="F33" s="353"/>
      <c r="G33" s="338"/>
      <c r="H33" s="354"/>
      <c r="I33" s="716"/>
      <c r="J33" s="353"/>
      <c r="K33" s="353"/>
    </row>
    <row r="34" spans="1:11" ht="21.75" customHeight="1" x14ac:dyDescent="0.25">
      <c r="A34" s="931" t="s">
        <v>2056</v>
      </c>
      <c r="B34" s="931"/>
      <c r="C34" s="939" t="s">
        <v>1928</v>
      </c>
      <c r="D34" s="940"/>
      <c r="E34" s="940"/>
      <c r="F34" s="940"/>
      <c r="G34" s="940"/>
      <c r="H34" s="940"/>
      <c r="I34" s="940"/>
      <c r="J34" s="940"/>
      <c r="K34" s="828"/>
    </row>
    <row r="35" spans="1:11" x14ac:dyDescent="0.25">
      <c r="A35" s="716"/>
      <c r="B35" s="342"/>
      <c r="C35" s="338"/>
      <c r="D35" s="343" t="s">
        <v>33</v>
      </c>
      <c r="E35" s="359">
        <v>3</v>
      </c>
      <c r="F35" s="345"/>
      <c r="G35" s="346" t="s">
        <v>492</v>
      </c>
      <c r="H35" s="347"/>
      <c r="I35" s="348" t="s">
        <v>484</v>
      </c>
      <c r="J35" s="349">
        <f>E35*H35</f>
        <v>0</v>
      </c>
      <c r="K35" s="353"/>
    </row>
    <row r="36" spans="1:11" x14ac:dyDescent="0.25">
      <c r="A36" s="716"/>
      <c r="B36" s="342"/>
      <c r="C36" s="338"/>
      <c r="D36" s="352"/>
      <c r="E36" s="360"/>
      <c r="F36" s="353"/>
      <c r="G36" s="338"/>
      <c r="H36" s="354"/>
      <c r="I36" s="716"/>
      <c r="J36" s="353"/>
      <c r="K36" s="353"/>
    </row>
    <row r="37" spans="1:11" ht="126" customHeight="1" x14ac:dyDescent="0.25">
      <c r="A37" s="931" t="s">
        <v>2057</v>
      </c>
      <c r="B37" s="931"/>
      <c r="C37" s="932" t="s">
        <v>1929</v>
      </c>
      <c r="D37" s="933"/>
      <c r="E37" s="933"/>
      <c r="F37" s="933"/>
      <c r="G37" s="933"/>
      <c r="H37" s="933"/>
      <c r="I37" s="933"/>
      <c r="J37" s="933"/>
      <c r="K37" s="827"/>
    </row>
    <row r="38" spans="1:11" x14ac:dyDescent="0.25">
      <c r="A38" s="716"/>
      <c r="B38" s="342"/>
      <c r="C38" s="338"/>
      <c r="D38" s="343" t="s">
        <v>33</v>
      </c>
      <c r="E38" s="359">
        <v>20</v>
      </c>
      <c r="F38" s="345"/>
      <c r="G38" s="346" t="s">
        <v>492</v>
      </c>
      <c r="H38" s="347"/>
      <c r="I38" s="348" t="s">
        <v>484</v>
      </c>
      <c r="J38" s="349">
        <f>E38*H38</f>
        <v>0</v>
      </c>
      <c r="K38" s="353"/>
    </row>
    <row r="39" spans="1:11" x14ac:dyDescent="0.25">
      <c r="A39" s="716"/>
      <c r="B39" s="342"/>
      <c r="C39" s="338"/>
      <c r="D39" s="352"/>
      <c r="E39" s="360"/>
      <c r="F39" s="353"/>
      <c r="G39" s="338"/>
      <c r="H39" s="354"/>
      <c r="I39" s="716"/>
      <c r="J39" s="353"/>
      <c r="K39" s="353"/>
    </row>
    <row r="40" spans="1:11" ht="21.75" customHeight="1" x14ac:dyDescent="0.25">
      <c r="A40" s="931" t="s">
        <v>2058</v>
      </c>
      <c r="B40" s="931"/>
      <c r="C40" s="939" t="s">
        <v>1930</v>
      </c>
      <c r="D40" s="940"/>
      <c r="E40" s="940"/>
      <c r="F40" s="940"/>
      <c r="G40" s="940"/>
      <c r="H40" s="940"/>
      <c r="I40" s="940"/>
      <c r="J40" s="940"/>
      <c r="K40" s="828"/>
    </row>
    <row r="41" spans="1:11" x14ac:dyDescent="0.25">
      <c r="A41" s="716"/>
      <c r="B41" s="342"/>
      <c r="C41" s="338"/>
      <c r="D41" s="343" t="s">
        <v>33</v>
      </c>
      <c r="E41" s="359">
        <v>20</v>
      </c>
      <c r="F41" s="345"/>
      <c r="G41" s="346" t="s">
        <v>492</v>
      </c>
      <c r="H41" s="347"/>
      <c r="I41" s="348" t="s">
        <v>484</v>
      </c>
      <c r="J41" s="349">
        <f>E41*H41</f>
        <v>0</v>
      </c>
      <c r="K41" s="353"/>
    </row>
    <row r="42" spans="1:11" x14ac:dyDescent="0.25">
      <c r="A42" s="716"/>
      <c r="B42" s="342"/>
      <c r="C42" s="338"/>
      <c r="D42" s="352"/>
      <c r="E42" s="360"/>
      <c r="F42" s="353"/>
      <c r="G42" s="338"/>
      <c r="H42" s="354"/>
      <c r="I42" s="716"/>
      <c r="J42" s="353"/>
      <c r="K42" s="353"/>
    </row>
    <row r="43" spans="1:11" ht="124.8" customHeight="1" x14ac:dyDescent="0.25">
      <c r="A43" s="931" t="s">
        <v>2059</v>
      </c>
      <c r="B43" s="931"/>
      <c r="C43" s="932" t="s">
        <v>1931</v>
      </c>
      <c r="D43" s="933"/>
      <c r="E43" s="933"/>
      <c r="F43" s="933"/>
      <c r="G43" s="933"/>
      <c r="H43" s="933"/>
      <c r="I43" s="933"/>
      <c r="J43" s="933"/>
      <c r="K43" s="827"/>
    </row>
    <row r="44" spans="1:11" x14ac:dyDescent="0.25">
      <c r="A44" s="716"/>
      <c r="B44" s="342"/>
      <c r="C44" s="338"/>
      <c r="D44" s="343" t="s">
        <v>33</v>
      </c>
      <c r="E44" s="359">
        <v>2</v>
      </c>
      <c r="F44" s="345"/>
      <c r="G44" s="346" t="s">
        <v>492</v>
      </c>
      <c r="H44" s="347"/>
      <c r="I44" s="348" t="s">
        <v>484</v>
      </c>
      <c r="J44" s="349">
        <f>E44*H44</f>
        <v>0</v>
      </c>
      <c r="K44" s="353"/>
    </row>
    <row r="45" spans="1:11" x14ac:dyDescent="0.25">
      <c r="A45" s="716"/>
      <c r="B45" s="342"/>
      <c r="C45" s="338"/>
      <c r="D45" s="352"/>
      <c r="E45" s="360"/>
      <c r="F45" s="353"/>
      <c r="G45" s="338"/>
      <c r="H45" s="354"/>
      <c r="I45" s="716"/>
      <c r="J45" s="353"/>
      <c r="K45" s="353"/>
    </row>
    <row r="46" spans="1:11" ht="21.75" customHeight="1" x14ac:dyDescent="0.25">
      <c r="A46" s="931" t="s">
        <v>2060</v>
      </c>
      <c r="B46" s="931"/>
      <c r="C46" s="939" t="s">
        <v>1932</v>
      </c>
      <c r="D46" s="940"/>
      <c r="E46" s="940"/>
      <c r="F46" s="940"/>
      <c r="G46" s="940"/>
      <c r="H46" s="940"/>
      <c r="I46" s="940"/>
      <c r="J46" s="940"/>
      <c r="K46" s="828"/>
    </row>
    <row r="47" spans="1:11" x14ac:dyDescent="0.25">
      <c r="A47" s="716"/>
      <c r="B47" s="342"/>
      <c r="C47" s="338"/>
      <c r="D47" s="343" t="s">
        <v>33</v>
      </c>
      <c r="E47" s="359">
        <v>2</v>
      </c>
      <c r="F47" s="345"/>
      <c r="G47" s="346" t="s">
        <v>492</v>
      </c>
      <c r="H47" s="347"/>
      <c r="I47" s="348" t="s">
        <v>484</v>
      </c>
      <c r="J47" s="349">
        <f>E47*H47</f>
        <v>0</v>
      </c>
      <c r="K47" s="353"/>
    </row>
    <row r="48" spans="1:11" x14ac:dyDescent="0.25">
      <c r="A48" s="716"/>
      <c r="B48" s="342"/>
      <c r="C48" s="338"/>
      <c r="D48" s="352"/>
      <c r="E48" s="360"/>
      <c r="F48" s="353"/>
      <c r="G48" s="338"/>
      <c r="H48" s="354"/>
      <c r="I48" s="716"/>
      <c r="J48" s="353"/>
      <c r="K48" s="353"/>
    </row>
    <row r="49" spans="1:11" ht="101.4" customHeight="1" x14ac:dyDescent="0.25">
      <c r="A49" s="931" t="s">
        <v>2061</v>
      </c>
      <c r="B49" s="931"/>
      <c r="C49" s="932" t="s">
        <v>1933</v>
      </c>
      <c r="D49" s="933"/>
      <c r="E49" s="933"/>
      <c r="F49" s="933"/>
      <c r="G49" s="933"/>
      <c r="H49" s="933"/>
      <c r="I49" s="933"/>
      <c r="J49" s="933"/>
      <c r="K49" s="827"/>
    </row>
    <row r="50" spans="1:11" x14ac:dyDescent="0.25">
      <c r="A50" s="716"/>
      <c r="B50" s="342"/>
      <c r="C50" s="338"/>
      <c r="D50" s="343" t="s">
        <v>33</v>
      </c>
      <c r="E50" s="359">
        <v>2</v>
      </c>
      <c r="F50" s="345"/>
      <c r="G50" s="346" t="s">
        <v>492</v>
      </c>
      <c r="H50" s="347"/>
      <c r="I50" s="348" t="s">
        <v>484</v>
      </c>
      <c r="J50" s="349">
        <f>E50*H50</f>
        <v>0</v>
      </c>
      <c r="K50" s="353"/>
    </row>
    <row r="51" spans="1:11" x14ac:dyDescent="0.25">
      <c r="A51" s="716"/>
      <c r="B51" s="342"/>
      <c r="C51" s="338"/>
      <c r="D51" s="352"/>
      <c r="E51" s="360"/>
      <c r="F51" s="353"/>
      <c r="G51" s="338"/>
      <c r="H51" s="354"/>
      <c r="I51" s="716"/>
      <c r="J51" s="353"/>
      <c r="K51" s="353"/>
    </row>
    <row r="52" spans="1:11" ht="21.75" customHeight="1" x14ac:dyDescent="0.25">
      <c r="A52" s="931" t="s">
        <v>2062</v>
      </c>
      <c r="B52" s="931"/>
      <c r="C52" s="939" t="s">
        <v>1934</v>
      </c>
      <c r="D52" s="940"/>
      <c r="E52" s="940"/>
      <c r="F52" s="940"/>
      <c r="G52" s="940"/>
      <c r="H52" s="940"/>
      <c r="I52" s="940"/>
      <c r="J52" s="940"/>
      <c r="K52" s="828"/>
    </row>
    <row r="53" spans="1:11" x14ac:dyDescent="0.25">
      <c r="A53" s="716"/>
      <c r="B53" s="342"/>
      <c r="C53" s="338"/>
      <c r="D53" s="343" t="s">
        <v>33</v>
      </c>
      <c r="E53" s="359">
        <v>2</v>
      </c>
      <c r="F53" s="345"/>
      <c r="G53" s="346" t="s">
        <v>492</v>
      </c>
      <c r="H53" s="347"/>
      <c r="I53" s="348" t="s">
        <v>484</v>
      </c>
      <c r="J53" s="349">
        <f>E53*H53</f>
        <v>0</v>
      </c>
      <c r="K53" s="353"/>
    </row>
    <row r="54" spans="1:11" x14ac:dyDescent="0.25">
      <c r="A54" s="716"/>
      <c r="B54" s="342"/>
      <c r="C54" s="338"/>
      <c r="D54" s="352"/>
      <c r="E54" s="360"/>
      <c r="F54" s="353"/>
      <c r="G54" s="338"/>
      <c r="H54" s="354"/>
      <c r="I54" s="716"/>
      <c r="J54" s="353"/>
      <c r="K54" s="353"/>
    </row>
    <row r="55" spans="1:11" ht="139.80000000000001" customHeight="1" x14ac:dyDescent="0.25">
      <c r="A55" s="931" t="s">
        <v>2063</v>
      </c>
      <c r="B55" s="931"/>
      <c r="C55" s="932" t="s">
        <v>1935</v>
      </c>
      <c r="D55" s="933"/>
      <c r="E55" s="933"/>
      <c r="F55" s="933"/>
      <c r="G55" s="933"/>
      <c r="H55" s="933"/>
      <c r="I55" s="933"/>
      <c r="J55" s="933"/>
      <c r="K55" s="827"/>
    </row>
    <row r="56" spans="1:11" x14ac:dyDescent="0.25">
      <c r="A56" s="716"/>
      <c r="B56" s="342"/>
      <c r="C56" s="338"/>
      <c r="D56" s="343" t="s">
        <v>33</v>
      </c>
      <c r="E56" s="359">
        <v>4</v>
      </c>
      <c r="F56" s="345"/>
      <c r="G56" s="346" t="s">
        <v>492</v>
      </c>
      <c r="H56" s="347"/>
      <c r="I56" s="348" t="s">
        <v>484</v>
      </c>
      <c r="J56" s="349">
        <f>E56*H56</f>
        <v>0</v>
      </c>
      <c r="K56" s="353"/>
    </row>
    <row r="57" spans="1:11" x14ac:dyDescent="0.25">
      <c r="A57" s="716"/>
      <c r="B57" s="342"/>
      <c r="C57" s="338"/>
      <c r="D57" s="352"/>
      <c r="E57" s="360"/>
      <c r="F57" s="353"/>
      <c r="G57" s="338"/>
      <c r="H57" s="354"/>
      <c r="I57" s="716"/>
      <c r="J57" s="353"/>
      <c r="K57" s="353"/>
    </row>
    <row r="58" spans="1:11" ht="21.75" customHeight="1" x14ac:dyDescent="0.25">
      <c r="A58" s="931" t="s">
        <v>2064</v>
      </c>
      <c r="B58" s="931"/>
      <c r="C58" s="939" t="s">
        <v>1936</v>
      </c>
      <c r="D58" s="940"/>
      <c r="E58" s="940"/>
      <c r="F58" s="940"/>
      <c r="G58" s="940"/>
      <c r="H58" s="940"/>
      <c r="I58" s="940"/>
      <c r="J58" s="940"/>
      <c r="K58" s="828"/>
    </row>
    <row r="59" spans="1:11" x14ac:dyDescent="0.25">
      <c r="A59" s="716"/>
      <c r="B59" s="342"/>
      <c r="C59" s="338"/>
      <c r="D59" s="343" t="s">
        <v>33</v>
      </c>
      <c r="E59" s="359">
        <v>4</v>
      </c>
      <c r="F59" s="345"/>
      <c r="G59" s="346" t="s">
        <v>492</v>
      </c>
      <c r="H59" s="347"/>
      <c r="I59" s="348" t="s">
        <v>484</v>
      </c>
      <c r="J59" s="349">
        <f>E59*H59</f>
        <v>0</v>
      </c>
      <c r="K59" s="353"/>
    </row>
    <row r="60" spans="1:11" x14ac:dyDescent="0.25">
      <c r="A60" s="716"/>
      <c r="B60" s="342"/>
      <c r="C60" s="338"/>
      <c r="D60" s="352"/>
      <c r="E60" s="360"/>
      <c r="F60" s="353"/>
      <c r="G60" s="338"/>
      <c r="H60" s="354"/>
      <c r="I60" s="716"/>
      <c r="J60" s="353"/>
      <c r="K60" s="353"/>
    </row>
    <row r="61" spans="1:11" ht="139.80000000000001" customHeight="1" x14ac:dyDescent="0.25">
      <c r="A61" s="931" t="s">
        <v>2065</v>
      </c>
      <c r="B61" s="931"/>
      <c r="C61" s="932" t="s">
        <v>1937</v>
      </c>
      <c r="D61" s="933"/>
      <c r="E61" s="933"/>
      <c r="F61" s="933"/>
      <c r="G61" s="933"/>
      <c r="H61" s="933"/>
      <c r="I61" s="933"/>
      <c r="J61" s="933"/>
      <c r="K61" s="827"/>
    </row>
    <row r="62" spans="1:11" x14ac:dyDescent="0.25">
      <c r="A62" s="716"/>
      <c r="B62" s="342"/>
      <c r="C62" s="338"/>
      <c r="D62" s="343" t="s">
        <v>33</v>
      </c>
      <c r="E62" s="359">
        <v>2</v>
      </c>
      <c r="F62" s="345"/>
      <c r="G62" s="346" t="s">
        <v>492</v>
      </c>
      <c r="H62" s="347"/>
      <c r="I62" s="348" t="s">
        <v>484</v>
      </c>
      <c r="J62" s="349">
        <f>E62*H62</f>
        <v>0</v>
      </c>
      <c r="K62" s="353"/>
    </row>
    <row r="63" spans="1:11" x14ac:dyDescent="0.25">
      <c r="A63" s="716"/>
      <c r="B63" s="342"/>
      <c r="C63" s="338"/>
      <c r="D63" s="352"/>
      <c r="E63" s="360"/>
      <c r="F63" s="353"/>
      <c r="G63" s="338"/>
      <c r="H63" s="354"/>
      <c r="I63" s="716"/>
      <c r="J63" s="353"/>
      <c r="K63" s="353"/>
    </row>
    <row r="64" spans="1:11" ht="21.75" customHeight="1" x14ac:dyDescent="0.25">
      <c r="A64" s="931" t="s">
        <v>2066</v>
      </c>
      <c r="B64" s="931"/>
      <c r="C64" s="939" t="s">
        <v>1938</v>
      </c>
      <c r="D64" s="940"/>
      <c r="E64" s="940"/>
      <c r="F64" s="940"/>
      <c r="G64" s="940"/>
      <c r="H64" s="940"/>
      <c r="I64" s="940"/>
      <c r="J64" s="940"/>
      <c r="K64" s="828"/>
    </row>
    <row r="65" spans="1:11" x14ac:dyDescent="0.25">
      <c r="A65" s="716"/>
      <c r="B65" s="342"/>
      <c r="C65" s="338"/>
      <c r="D65" s="343" t="s">
        <v>33</v>
      </c>
      <c r="E65" s="359">
        <v>2</v>
      </c>
      <c r="F65" s="345"/>
      <c r="G65" s="346" t="s">
        <v>492</v>
      </c>
      <c r="H65" s="347"/>
      <c r="I65" s="348" t="s">
        <v>484</v>
      </c>
      <c r="J65" s="349">
        <f>E65*H65</f>
        <v>0</v>
      </c>
      <c r="K65" s="353"/>
    </row>
    <row r="66" spans="1:11" x14ac:dyDescent="0.25">
      <c r="A66" s="716"/>
      <c r="B66" s="342"/>
      <c r="C66" s="338"/>
      <c r="D66" s="352"/>
      <c r="E66" s="360"/>
      <c r="F66" s="353"/>
      <c r="G66" s="338"/>
      <c r="H66" s="354"/>
      <c r="I66" s="716"/>
      <c r="J66" s="353"/>
      <c r="K66" s="353"/>
    </row>
    <row r="67" spans="1:11" ht="98.4" customHeight="1" x14ac:dyDescent="0.25">
      <c r="A67" s="931" t="s">
        <v>2067</v>
      </c>
      <c r="B67" s="931"/>
      <c r="C67" s="932" t="s">
        <v>1939</v>
      </c>
      <c r="D67" s="933"/>
      <c r="E67" s="933"/>
      <c r="F67" s="933"/>
      <c r="G67" s="933"/>
      <c r="H67" s="933"/>
      <c r="I67" s="933"/>
      <c r="J67" s="933"/>
      <c r="K67" s="827"/>
    </row>
    <row r="68" spans="1:11" x14ac:dyDescent="0.25">
      <c r="A68" s="716"/>
      <c r="B68" s="342"/>
      <c r="C68" s="338"/>
      <c r="D68" s="343" t="s">
        <v>33</v>
      </c>
      <c r="E68" s="359">
        <v>4</v>
      </c>
      <c r="F68" s="345"/>
      <c r="G68" s="346" t="s">
        <v>492</v>
      </c>
      <c r="H68" s="347"/>
      <c r="I68" s="348" t="s">
        <v>484</v>
      </c>
      <c r="J68" s="349">
        <f>E68*H68</f>
        <v>0</v>
      </c>
      <c r="K68" s="353"/>
    </row>
    <row r="69" spans="1:11" x14ac:dyDescent="0.25">
      <c r="A69" s="716"/>
      <c r="B69" s="342"/>
      <c r="C69" s="338"/>
      <c r="D69" s="352"/>
      <c r="E69" s="360"/>
      <c r="F69" s="353"/>
      <c r="G69" s="338"/>
      <c r="H69" s="354"/>
      <c r="I69" s="716"/>
      <c r="J69" s="353"/>
      <c r="K69" s="353"/>
    </row>
    <row r="70" spans="1:11" ht="21.75" customHeight="1" x14ac:dyDescent="0.25">
      <c r="A70" s="931" t="s">
        <v>1941</v>
      </c>
      <c r="B70" s="931"/>
      <c r="C70" s="939" t="s">
        <v>1940</v>
      </c>
      <c r="D70" s="940"/>
      <c r="E70" s="940"/>
      <c r="F70" s="940"/>
      <c r="G70" s="940"/>
      <c r="H70" s="940"/>
      <c r="I70" s="940"/>
      <c r="J70" s="940"/>
      <c r="K70" s="828"/>
    </row>
    <row r="71" spans="1:11" x14ac:dyDescent="0.25">
      <c r="A71" s="716"/>
      <c r="B71" s="342"/>
      <c r="C71" s="338"/>
      <c r="D71" s="343" t="s">
        <v>33</v>
      </c>
      <c r="E71" s="359">
        <v>4</v>
      </c>
      <c r="F71" s="345"/>
      <c r="G71" s="346" t="s">
        <v>492</v>
      </c>
      <c r="H71" s="347"/>
      <c r="I71" s="348" t="s">
        <v>484</v>
      </c>
      <c r="J71" s="349">
        <f>E71*H71</f>
        <v>0</v>
      </c>
      <c r="K71" s="353"/>
    </row>
    <row r="72" spans="1:11" x14ac:dyDescent="0.25">
      <c r="A72" s="716"/>
      <c r="B72" s="342"/>
      <c r="C72" s="338"/>
      <c r="D72" s="352"/>
      <c r="E72" s="360"/>
      <c r="F72" s="353"/>
      <c r="G72" s="338"/>
      <c r="H72" s="354"/>
      <c r="I72" s="716"/>
      <c r="J72" s="353"/>
      <c r="K72" s="353"/>
    </row>
    <row r="73" spans="1:11" ht="136.19999999999999" customHeight="1" x14ac:dyDescent="0.25">
      <c r="A73" s="931" t="s">
        <v>2068</v>
      </c>
      <c r="B73" s="931"/>
      <c r="C73" s="932" t="s">
        <v>1942</v>
      </c>
      <c r="D73" s="933"/>
      <c r="E73" s="933"/>
      <c r="F73" s="933"/>
      <c r="G73" s="933"/>
      <c r="H73" s="933"/>
      <c r="I73" s="933"/>
      <c r="J73" s="933"/>
      <c r="K73" s="827"/>
    </row>
    <row r="74" spans="1:11" x14ac:dyDescent="0.25">
      <c r="A74" s="716"/>
      <c r="B74" s="342"/>
      <c r="C74" s="338"/>
      <c r="D74" s="343" t="s">
        <v>33</v>
      </c>
      <c r="E74" s="359">
        <v>4</v>
      </c>
      <c r="F74" s="345"/>
      <c r="G74" s="346" t="s">
        <v>492</v>
      </c>
      <c r="H74" s="347"/>
      <c r="I74" s="348" t="s">
        <v>484</v>
      </c>
      <c r="J74" s="349">
        <f>E74*H74</f>
        <v>0</v>
      </c>
      <c r="K74" s="353"/>
    </row>
    <row r="75" spans="1:11" x14ac:dyDescent="0.25">
      <c r="A75" s="716"/>
      <c r="B75" s="342"/>
      <c r="C75" s="338"/>
      <c r="D75" s="352"/>
      <c r="E75" s="360"/>
      <c r="F75" s="353"/>
      <c r="G75" s="338"/>
      <c r="H75" s="354"/>
      <c r="I75" s="716"/>
      <c r="J75" s="353"/>
      <c r="K75" s="353"/>
    </row>
    <row r="76" spans="1:11" ht="21.75" customHeight="1" x14ac:dyDescent="0.25">
      <c r="A76" s="931" t="s">
        <v>2069</v>
      </c>
      <c r="B76" s="931"/>
      <c r="C76" s="939" t="s">
        <v>1943</v>
      </c>
      <c r="D76" s="940"/>
      <c r="E76" s="940"/>
      <c r="F76" s="940"/>
      <c r="G76" s="940"/>
      <c r="H76" s="940"/>
      <c r="I76" s="940"/>
      <c r="J76" s="940"/>
      <c r="K76" s="828"/>
    </row>
    <row r="77" spans="1:11" x14ac:dyDescent="0.25">
      <c r="A77" s="716"/>
      <c r="B77" s="342"/>
      <c r="C77" s="338"/>
      <c r="D77" s="343" t="s">
        <v>33</v>
      </c>
      <c r="E77" s="359">
        <v>4</v>
      </c>
      <c r="F77" s="345"/>
      <c r="G77" s="346" t="s">
        <v>492</v>
      </c>
      <c r="H77" s="347"/>
      <c r="I77" s="348" t="s">
        <v>484</v>
      </c>
      <c r="J77" s="349">
        <f>E77*H77</f>
        <v>0</v>
      </c>
      <c r="K77" s="353"/>
    </row>
    <row r="78" spans="1:11" x14ac:dyDescent="0.25">
      <c r="A78" s="716"/>
      <c r="B78" s="342"/>
      <c r="C78" s="338"/>
      <c r="D78" s="352"/>
      <c r="E78" s="360"/>
      <c r="F78" s="353"/>
      <c r="G78" s="338"/>
      <c r="H78" s="354"/>
      <c r="I78" s="716"/>
      <c r="J78" s="353"/>
      <c r="K78" s="353"/>
    </row>
    <row r="79" spans="1:11" ht="140.4" customHeight="1" x14ac:dyDescent="0.25">
      <c r="A79" s="931" t="s">
        <v>2070</v>
      </c>
      <c r="B79" s="931"/>
      <c r="C79" s="932" t="s">
        <v>1944</v>
      </c>
      <c r="D79" s="933"/>
      <c r="E79" s="933"/>
      <c r="F79" s="933"/>
      <c r="G79" s="933"/>
      <c r="H79" s="933"/>
      <c r="I79" s="933"/>
      <c r="J79" s="933"/>
      <c r="K79" s="827"/>
    </row>
    <row r="80" spans="1:11" x14ac:dyDescent="0.25">
      <c r="A80" s="716"/>
      <c r="B80" s="342"/>
      <c r="C80" s="338"/>
      <c r="D80" s="343" t="s">
        <v>33</v>
      </c>
      <c r="E80" s="359">
        <v>11</v>
      </c>
      <c r="F80" s="345"/>
      <c r="G80" s="346" t="s">
        <v>492</v>
      </c>
      <c r="H80" s="347"/>
      <c r="I80" s="348" t="s">
        <v>484</v>
      </c>
      <c r="J80" s="349">
        <f>E80*H80</f>
        <v>0</v>
      </c>
      <c r="K80" s="353"/>
    </row>
    <row r="81" spans="1:11" x14ac:dyDescent="0.25">
      <c r="A81" s="716"/>
      <c r="B81" s="342"/>
      <c r="C81" s="338"/>
      <c r="D81" s="352"/>
      <c r="E81" s="360"/>
      <c r="F81" s="353"/>
      <c r="G81" s="338"/>
      <c r="H81" s="354"/>
      <c r="I81" s="716"/>
      <c r="J81" s="353"/>
      <c r="K81" s="353"/>
    </row>
    <row r="82" spans="1:11" ht="21.75" customHeight="1" x14ac:dyDescent="0.25">
      <c r="A82" s="931" t="s">
        <v>2071</v>
      </c>
      <c r="B82" s="931"/>
      <c r="C82" s="939" t="s">
        <v>1945</v>
      </c>
      <c r="D82" s="940"/>
      <c r="E82" s="940"/>
      <c r="F82" s="940"/>
      <c r="G82" s="940"/>
      <c r="H82" s="940"/>
      <c r="I82" s="940"/>
      <c r="J82" s="940"/>
      <c r="K82" s="828"/>
    </row>
    <row r="83" spans="1:11" x14ac:dyDescent="0.25">
      <c r="A83" s="716"/>
      <c r="B83" s="342"/>
      <c r="C83" s="338"/>
      <c r="D83" s="343" t="s">
        <v>33</v>
      </c>
      <c r="E83" s="359">
        <v>11</v>
      </c>
      <c r="F83" s="345"/>
      <c r="G83" s="346" t="s">
        <v>492</v>
      </c>
      <c r="H83" s="347"/>
      <c r="I83" s="348" t="s">
        <v>484</v>
      </c>
      <c r="J83" s="349">
        <f>E83*H83</f>
        <v>0</v>
      </c>
      <c r="K83" s="353"/>
    </row>
    <row r="84" spans="1:11" x14ac:dyDescent="0.25">
      <c r="A84" s="716"/>
      <c r="B84" s="342"/>
      <c r="C84" s="338"/>
      <c r="D84" s="352"/>
      <c r="E84" s="360"/>
      <c r="F84" s="353"/>
      <c r="G84" s="338"/>
      <c r="H84" s="354"/>
      <c r="I84" s="716"/>
      <c r="J84" s="353"/>
      <c r="K84" s="353"/>
    </row>
    <row r="85" spans="1:11" ht="115.8" customHeight="1" x14ac:dyDescent="0.25">
      <c r="A85" s="931" t="s">
        <v>2072</v>
      </c>
      <c r="B85" s="931"/>
      <c r="C85" s="932" t="s">
        <v>1946</v>
      </c>
      <c r="D85" s="933"/>
      <c r="E85" s="933"/>
      <c r="F85" s="933"/>
      <c r="G85" s="933"/>
      <c r="H85" s="933"/>
      <c r="I85" s="933"/>
      <c r="J85" s="933"/>
      <c r="K85" s="827"/>
    </row>
    <row r="86" spans="1:11" x14ac:dyDescent="0.25">
      <c r="A86" s="716"/>
      <c r="B86" s="342"/>
      <c r="C86" s="338"/>
      <c r="D86" s="343" t="s">
        <v>33</v>
      </c>
      <c r="E86" s="359">
        <v>26</v>
      </c>
      <c r="F86" s="345"/>
      <c r="G86" s="346" t="s">
        <v>492</v>
      </c>
      <c r="H86" s="347"/>
      <c r="I86" s="348" t="s">
        <v>484</v>
      </c>
      <c r="J86" s="349">
        <f>E86*H86</f>
        <v>0</v>
      </c>
      <c r="K86" s="353"/>
    </row>
    <row r="87" spans="1:11" x14ac:dyDescent="0.25">
      <c r="A87" s="716"/>
      <c r="B87" s="342"/>
      <c r="C87" s="338"/>
      <c r="D87" s="352"/>
      <c r="E87" s="360"/>
      <c r="F87" s="353"/>
      <c r="G87" s="338"/>
      <c r="H87" s="354"/>
      <c r="I87" s="716"/>
      <c r="J87" s="353"/>
      <c r="K87" s="353"/>
    </row>
    <row r="88" spans="1:11" ht="131.25" customHeight="1" x14ac:dyDescent="0.25">
      <c r="A88" s="931" t="s">
        <v>2073</v>
      </c>
      <c r="B88" s="931"/>
      <c r="C88" s="932" t="s">
        <v>2050</v>
      </c>
      <c r="D88" s="933"/>
      <c r="E88" s="933"/>
      <c r="F88" s="933"/>
      <c r="G88" s="933"/>
      <c r="H88" s="933"/>
      <c r="I88" s="933"/>
      <c r="J88" s="933"/>
      <c r="K88" s="827"/>
    </row>
    <row r="89" spans="1:11" x14ac:dyDescent="0.25">
      <c r="A89" s="716"/>
      <c r="B89" s="342"/>
      <c r="C89" s="338"/>
      <c r="D89" s="343" t="s">
        <v>33</v>
      </c>
      <c r="E89" s="359">
        <v>7</v>
      </c>
      <c r="F89" s="345"/>
      <c r="G89" s="346" t="s">
        <v>492</v>
      </c>
      <c r="H89" s="347"/>
      <c r="I89" s="348" t="s">
        <v>484</v>
      </c>
      <c r="J89" s="349">
        <f>E89*H89</f>
        <v>0</v>
      </c>
      <c r="K89" s="353"/>
    </row>
    <row r="90" spans="1:11" x14ac:dyDescent="0.25">
      <c r="A90" s="716"/>
      <c r="B90" s="342"/>
      <c r="C90" s="338"/>
      <c r="D90" s="352"/>
      <c r="E90" s="360"/>
      <c r="F90" s="353"/>
      <c r="G90" s="338"/>
      <c r="H90" s="354"/>
      <c r="I90" s="716"/>
      <c r="J90" s="353"/>
      <c r="K90" s="353"/>
    </row>
    <row r="91" spans="1:11" ht="184.5" customHeight="1" x14ac:dyDescent="0.25">
      <c r="A91" s="931" t="s">
        <v>2074</v>
      </c>
      <c r="B91" s="931"/>
      <c r="C91" s="932" t="s">
        <v>1947</v>
      </c>
      <c r="D91" s="933"/>
      <c r="E91" s="933"/>
      <c r="F91" s="933"/>
      <c r="G91" s="933"/>
      <c r="H91" s="933"/>
      <c r="I91" s="933"/>
      <c r="J91" s="933"/>
      <c r="K91" s="827"/>
    </row>
    <row r="92" spans="1:11" x14ac:dyDescent="0.25">
      <c r="A92" s="716"/>
      <c r="B92" s="342"/>
      <c r="C92" s="338"/>
      <c r="D92" s="343" t="s">
        <v>33</v>
      </c>
      <c r="E92" s="359">
        <v>4</v>
      </c>
      <c r="F92" s="345"/>
      <c r="G92" s="346" t="s">
        <v>492</v>
      </c>
      <c r="H92" s="347"/>
      <c r="I92" s="348" t="s">
        <v>484</v>
      </c>
      <c r="J92" s="349">
        <f>E92*H92</f>
        <v>0</v>
      </c>
      <c r="K92" s="353"/>
    </row>
    <row r="93" spans="1:11" x14ac:dyDescent="0.25">
      <c r="A93" s="716"/>
      <c r="B93" s="342"/>
      <c r="C93" s="338"/>
      <c r="D93" s="352"/>
      <c r="E93" s="360"/>
      <c r="F93" s="353"/>
      <c r="G93" s="338"/>
      <c r="H93" s="354"/>
      <c r="I93" s="716"/>
      <c r="J93" s="353"/>
      <c r="K93" s="353"/>
    </row>
    <row r="94" spans="1:11" ht="21.75" customHeight="1" x14ac:dyDescent="0.25">
      <c r="A94" s="931" t="s">
        <v>2075</v>
      </c>
      <c r="B94" s="931"/>
      <c r="C94" s="939" t="s">
        <v>1948</v>
      </c>
      <c r="D94" s="940"/>
      <c r="E94" s="940"/>
      <c r="F94" s="940"/>
      <c r="G94" s="940"/>
      <c r="H94" s="940"/>
      <c r="I94" s="940"/>
      <c r="J94" s="940"/>
      <c r="K94" s="828"/>
    </row>
    <row r="95" spans="1:11" x14ac:dyDescent="0.25">
      <c r="A95" s="716"/>
      <c r="B95" s="342"/>
      <c r="C95" s="338"/>
      <c r="D95" s="343" t="s">
        <v>33</v>
      </c>
      <c r="E95" s="359">
        <v>4</v>
      </c>
      <c r="F95" s="345"/>
      <c r="G95" s="346" t="s">
        <v>492</v>
      </c>
      <c r="H95" s="347"/>
      <c r="I95" s="348" t="s">
        <v>484</v>
      </c>
      <c r="J95" s="349">
        <f>E95*H95</f>
        <v>0</v>
      </c>
      <c r="K95" s="353"/>
    </row>
    <row r="96" spans="1:11" x14ac:dyDescent="0.25">
      <c r="A96" s="716"/>
      <c r="B96" s="342"/>
      <c r="C96" s="338"/>
      <c r="D96" s="352"/>
      <c r="E96" s="360"/>
      <c r="F96" s="353"/>
      <c r="G96" s="338"/>
      <c r="H96" s="354"/>
      <c r="I96" s="716"/>
      <c r="J96" s="353"/>
      <c r="K96" s="353"/>
    </row>
    <row r="97" spans="1:11" ht="184.5" customHeight="1" x14ac:dyDescent="0.25">
      <c r="A97" s="931" t="s">
        <v>2076</v>
      </c>
      <c r="B97" s="931"/>
      <c r="C97" s="932" t="s">
        <v>1949</v>
      </c>
      <c r="D97" s="933"/>
      <c r="E97" s="933"/>
      <c r="F97" s="933"/>
      <c r="G97" s="933"/>
      <c r="H97" s="933"/>
      <c r="I97" s="933"/>
      <c r="J97" s="933"/>
      <c r="K97" s="827"/>
    </row>
    <row r="98" spans="1:11" x14ac:dyDescent="0.25">
      <c r="A98" s="716"/>
      <c r="B98" s="342"/>
      <c r="C98" s="338"/>
      <c r="D98" s="343" t="s">
        <v>33</v>
      </c>
      <c r="E98" s="359">
        <v>4</v>
      </c>
      <c r="F98" s="345"/>
      <c r="G98" s="346" t="s">
        <v>492</v>
      </c>
      <c r="H98" s="347"/>
      <c r="I98" s="348" t="s">
        <v>484</v>
      </c>
      <c r="J98" s="349">
        <f>E98*H98</f>
        <v>0</v>
      </c>
      <c r="K98" s="353"/>
    </row>
    <row r="99" spans="1:11" x14ac:dyDescent="0.25">
      <c r="A99" s="716"/>
      <c r="B99" s="342"/>
      <c r="C99" s="338"/>
      <c r="D99" s="352"/>
      <c r="E99" s="360"/>
      <c r="F99" s="353"/>
      <c r="G99" s="338"/>
      <c r="H99" s="354"/>
      <c r="I99" s="716"/>
      <c r="J99" s="353"/>
      <c r="K99" s="353"/>
    </row>
    <row r="100" spans="1:11" ht="21.75" customHeight="1" x14ac:dyDescent="0.25">
      <c r="A100" s="931" t="s">
        <v>2077</v>
      </c>
      <c r="B100" s="931"/>
      <c r="C100" s="939" t="s">
        <v>1950</v>
      </c>
      <c r="D100" s="940"/>
      <c r="E100" s="940"/>
      <c r="F100" s="940"/>
      <c r="G100" s="940"/>
      <c r="H100" s="940"/>
      <c r="I100" s="940"/>
      <c r="J100" s="940"/>
      <c r="K100" s="828"/>
    </row>
    <row r="101" spans="1:11" x14ac:dyDescent="0.25">
      <c r="A101" s="716"/>
      <c r="B101" s="342"/>
      <c r="C101" s="338"/>
      <c r="D101" s="343" t="s">
        <v>33</v>
      </c>
      <c r="E101" s="359">
        <v>4</v>
      </c>
      <c r="F101" s="345"/>
      <c r="G101" s="346" t="s">
        <v>492</v>
      </c>
      <c r="H101" s="347"/>
      <c r="I101" s="348" t="s">
        <v>484</v>
      </c>
      <c r="J101" s="349">
        <f>E101*H101</f>
        <v>0</v>
      </c>
      <c r="K101" s="353"/>
    </row>
    <row r="102" spans="1:11" x14ac:dyDescent="0.25">
      <c r="A102" s="716"/>
      <c r="B102" s="342"/>
      <c r="C102" s="338"/>
      <c r="D102" s="352"/>
      <c r="E102" s="360"/>
      <c r="F102" s="353"/>
      <c r="G102" s="338"/>
      <c r="H102" s="354"/>
      <c r="I102" s="716"/>
      <c r="J102" s="353"/>
      <c r="K102" s="353"/>
    </row>
    <row r="103" spans="1:11" ht="157.19999999999999" customHeight="1" x14ac:dyDescent="0.25">
      <c r="A103" s="931" t="s">
        <v>2078</v>
      </c>
      <c r="B103" s="931"/>
      <c r="C103" s="932" t="s">
        <v>1951</v>
      </c>
      <c r="D103" s="933"/>
      <c r="E103" s="933"/>
      <c r="F103" s="933"/>
      <c r="G103" s="933"/>
      <c r="H103" s="933"/>
      <c r="I103" s="933"/>
      <c r="J103" s="933"/>
      <c r="K103" s="827"/>
    </row>
    <row r="104" spans="1:11" x14ac:dyDescent="0.25">
      <c r="A104" s="716"/>
      <c r="B104" s="342"/>
      <c r="C104" s="338"/>
      <c r="D104" s="343" t="s">
        <v>33</v>
      </c>
      <c r="E104" s="359">
        <v>25</v>
      </c>
      <c r="F104" s="345"/>
      <c r="G104" s="346" t="s">
        <v>492</v>
      </c>
      <c r="H104" s="347"/>
      <c r="I104" s="348" t="s">
        <v>484</v>
      </c>
      <c r="J104" s="349">
        <f>E104*H104</f>
        <v>0</v>
      </c>
      <c r="K104" s="353"/>
    </row>
    <row r="105" spans="1:11" x14ac:dyDescent="0.25">
      <c r="A105" s="716"/>
      <c r="B105" s="342"/>
      <c r="C105" s="338"/>
      <c r="D105" s="352"/>
      <c r="E105" s="360"/>
      <c r="F105" s="353"/>
      <c r="G105" s="338"/>
      <c r="H105" s="354"/>
      <c r="I105" s="716"/>
      <c r="J105" s="353"/>
      <c r="K105" s="353"/>
    </row>
    <row r="106" spans="1:11" ht="21.75" customHeight="1" x14ac:dyDescent="0.25">
      <c r="A106" s="931" t="s">
        <v>2079</v>
      </c>
      <c r="B106" s="931"/>
      <c r="C106" s="939" t="s">
        <v>1952</v>
      </c>
      <c r="D106" s="940"/>
      <c r="E106" s="940"/>
      <c r="F106" s="940"/>
      <c r="G106" s="940"/>
      <c r="H106" s="940"/>
      <c r="I106" s="940"/>
      <c r="J106" s="940"/>
      <c r="K106" s="828"/>
    </row>
    <row r="107" spans="1:11" x14ac:dyDescent="0.25">
      <c r="A107" s="716"/>
      <c r="B107" s="342"/>
      <c r="C107" s="338"/>
      <c r="D107" s="343" t="s">
        <v>33</v>
      </c>
      <c r="E107" s="359">
        <v>25</v>
      </c>
      <c r="F107" s="345"/>
      <c r="G107" s="346" t="s">
        <v>492</v>
      </c>
      <c r="H107" s="347"/>
      <c r="I107" s="348" t="s">
        <v>484</v>
      </c>
      <c r="J107" s="349">
        <f>E107*H107</f>
        <v>0</v>
      </c>
      <c r="K107" s="353"/>
    </row>
    <row r="108" spans="1:11" x14ac:dyDescent="0.25">
      <c r="A108" s="716"/>
      <c r="B108" s="342"/>
      <c r="C108" s="338"/>
      <c r="D108" s="352"/>
      <c r="E108" s="360"/>
      <c r="F108" s="353"/>
      <c r="G108" s="338"/>
      <c r="H108" s="354"/>
      <c r="I108" s="716"/>
      <c r="J108" s="353"/>
      <c r="K108" s="353"/>
    </row>
    <row r="109" spans="1:11" ht="141" customHeight="1" x14ac:dyDescent="0.25">
      <c r="A109" s="931" t="s">
        <v>2080</v>
      </c>
      <c r="B109" s="931"/>
      <c r="C109" s="932" t="s">
        <v>1953</v>
      </c>
      <c r="D109" s="933"/>
      <c r="E109" s="933"/>
      <c r="F109" s="933"/>
      <c r="G109" s="933"/>
      <c r="H109" s="933"/>
      <c r="I109" s="933"/>
      <c r="J109" s="933"/>
      <c r="K109" s="827"/>
    </row>
    <row r="110" spans="1:11" x14ac:dyDescent="0.25">
      <c r="A110" s="716"/>
      <c r="B110" s="342"/>
      <c r="C110" s="338"/>
      <c r="D110" s="343" t="s">
        <v>33</v>
      </c>
      <c r="E110" s="359">
        <v>2</v>
      </c>
      <c r="F110" s="345"/>
      <c r="G110" s="346" t="s">
        <v>492</v>
      </c>
      <c r="H110" s="347"/>
      <c r="I110" s="348" t="s">
        <v>484</v>
      </c>
      <c r="J110" s="349">
        <f>E110*H110</f>
        <v>0</v>
      </c>
      <c r="K110" s="353"/>
    </row>
    <row r="111" spans="1:11" x14ac:dyDescent="0.25">
      <c r="A111" s="716"/>
      <c r="B111" s="342"/>
      <c r="C111" s="338"/>
      <c r="D111" s="352"/>
      <c r="E111" s="360"/>
      <c r="F111" s="353"/>
      <c r="G111" s="338"/>
      <c r="H111" s="354"/>
      <c r="I111" s="716"/>
      <c r="J111" s="353"/>
      <c r="K111" s="353"/>
    </row>
    <row r="112" spans="1:11" ht="21.75" customHeight="1" x14ac:dyDescent="0.25">
      <c r="A112" s="931" t="s">
        <v>2081</v>
      </c>
      <c r="B112" s="931"/>
      <c r="C112" s="939" t="s">
        <v>1954</v>
      </c>
      <c r="D112" s="940"/>
      <c r="E112" s="940"/>
      <c r="F112" s="940"/>
      <c r="G112" s="940"/>
      <c r="H112" s="940"/>
      <c r="I112" s="940"/>
      <c r="J112" s="940"/>
      <c r="K112" s="828"/>
    </row>
    <row r="113" spans="1:11" x14ac:dyDescent="0.25">
      <c r="A113" s="716"/>
      <c r="B113" s="342"/>
      <c r="C113" s="338"/>
      <c r="D113" s="343" t="s">
        <v>33</v>
      </c>
      <c r="E113" s="359">
        <v>2</v>
      </c>
      <c r="F113" s="345"/>
      <c r="G113" s="346" t="s">
        <v>492</v>
      </c>
      <c r="H113" s="347"/>
      <c r="I113" s="348" t="s">
        <v>484</v>
      </c>
      <c r="J113" s="349">
        <f>E113*H113</f>
        <v>0</v>
      </c>
      <c r="K113" s="353"/>
    </row>
    <row r="114" spans="1:11" x14ac:dyDescent="0.25">
      <c r="A114" s="716"/>
      <c r="B114" s="342"/>
      <c r="C114" s="338"/>
      <c r="D114" s="352"/>
      <c r="E114" s="360"/>
      <c r="F114" s="353"/>
      <c r="G114" s="338"/>
      <c r="H114" s="354"/>
      <c r="I114" s="716"/>
      <c r="J114" s="353"/>
      <c r="K114" s="353"/>
    </row>
    <row r="115" spans="1:11" ht="140.4" customHeight="1" x14ac:dyDescent="0.25">
      <c r="A115" s="931" t="s">
        <v>2082</v>
      </c>
      <c r="B115" s="931"/>
      <c r="C115" s="932" t="s">
        <v>1955</v>
      </c>
      <c r="D115" s="933"/>
      <c r="E115" s="933"/>
      <c r="F115" s="933"/>
      <c r="G115" s="933"/>
      <c r="H115" s="933"/>
      <c r="I115" s="933"/>
      <c r="J115" s="933"/>
      <c r="K115" s="827"/>
    </row>
    <row r="116" spans="1:11" x14ac:dyDescent="0.25">
      <c r="A116" s="716"/>
      <c r="B116" s="342"/>
      <c r="C116" s="338"/>
      <c r="D116" s="343" t="s">
        <v>33</v>
      </c>
      <c r="E116" s="359">
        <v>3</v>
      </c>
      <c r="F116" s="345"/>
      <c r="G116" s="346" t="s">
        <v>492</v>
      </c>
      <c r="H116" s="347"/>
      <c r="I116" s="348" t="s">
        <v>484</v>
      </c>
      <c r="J116" s="349">
        <f>E116*H116</f>
        <v>0</v>
      </c>
      <c r="K116" s="353"/>
    </row>
    <row r="117" spans="1:11" x14ac:dyDescent="0.25">
      <c r="A117" s="716"/>
      <c r="B117" s="342"/>
      <c r="C117" s="338"/>
      <c r="D117" s="352"/>
      <c r="E117" s="360"/>
      <c r="F117" s="353"/>
      <c r="G117" s="338"/>
      <c r="H117" s="354"/>
      <c r="I117" s="716"/>
      <c r="J117" s="353"/>
      <c r="K117" s="353"/>
    </row>
    <row r="118" spans="1:11" ht="21.75" customHeight="1" x14ac:dyDescent="0.25">
      <c r="A118" s="931" t="s">
        <v>2083</v>
      </c>
      <c r="B118" s="931"/>
      <c r="C118" s="939" t="s">
        <v>1956</v>
      </c>
      <c r="D118" s="940"/>
      <c r="E118" s="940"/>
      <c r="F118" s="940"/>
      <c r="G118" s="940"/>
      <c r="H118" s="940"/>
      <c r="I118" s="940"/>
      <c r="J118" s="940"/>
      <c r="K118" s="828"/>
    </row>
    <row r="119" spans="1:11" x14ac:dyDescent="0.25">
      <c r="A119" s="716"/>
      <c r="B119" s="342"/>
      <c r="C119" s="338"/>
      <c r="D119" s="343" t="s">
        <v>33</v>
      </c>
      <c r="E119" s="359">
        <v>3</v>
      </c>
      <c r="F119" s="345"/>
      <c r="G119" s="346" t="s">
        <v>492</v>
      </c>
      <c r="H119" s="347"/>
      <c r="I119" s="348" t="s">
        <v>484</v>
      </c>
      <c r="J119" s="349">
        <f>E119*H119</f>
        <v>0</v>
      </c>
      <c r="K119" s="353"/>
    </row>
    <row r="120" spans="1:11" x14ac:dyDescent="0.25">
      <c r="A120" s="716"/>
      <c r="B120" s="342"/>
      <c r="C120" s="338"/>
      <c r="D120" s="352"/>
      <c r="E120" s="360"/>
      <c r="F120" s="353"/>
      <c r="G120" s="338"/>
      <c r="H120" s="354"/>
      <c r="I120" s="716"/>
      <c r="J120" s="353"/>
      <c r="K120" s="353"/>
    </row>
    <row r="121" spans="1:11" ht="115.5" customHeight="1" x14ac:dyDescent="0.25">
      <c r="A121" s="931" t="s">
        <v>2084</v>
      </c>
      <c r="B121" s="931"/>
      <c r="C121" s="932" t="s">
        <v>1957</v>
      </c>
      <c r="D121" s="933"/>
      <c r="E121" s="933"/>
      <c r="F121" s="933"/>
      <c r="G121" s="933"/>
      <c r="H121" s="933"/>
      <c r="I121" s="933"/>
      <c r="J121" s="933"/>
      <c r="K121" s="827"/>
    </row>
    <row r="122" spans="1:11" x14ac:dyDescent="0.25">
      <c r="A122" s="716"/>
      <c r="B122" s="342"/>
      <c r="C122" s="338"/>
      <c r="D122" s="343" t="s">
        <v>33</v>
      </c>
      <c r="E122" s="359">
        <v>23</v>
      </c>
      <c r="F122" s="345"/>
      <c r="G122" s="346" t="s">
        <v>492</v>
      </c>
      <c r="H122" s="347"/>
      <c r="I122" s="348" t="s">
        <v>484</v>
      </c>
      <c r="J122" s="349">
        <f>E122*H122</f>
        <v>0</v>
      </c>
      <c r="K122" s="353"/>
    </row>
    <row r="123" spans="1:11" x14ac:dyDescent="0.25">
      <c r="A123" s="716"/>
      <c r="B123" s="342"/>
      <c r="C123" s="338"/>
      <c r="D123" s="352"/>
      <c r="E123" s="360"/>
      <c r="F123" s="353"/>
      <c r="G123" s="338"/>
      <c r="H123" s="354"/>
      <c r="I123" s="716"/>
      <c r="J123" s="353"/>
      <c r="K123" s="353"/>
    </row>
    <row r="124" spans="1:11" ht="21.75" customHeight="1" x14ac:dyDescent="0.25">
      <c r="A124" s="931" t="s">
        <v>2085</v>
      </c>
      <c r="B124" s="931"/>
      <c r="C124" s="939" t="s">
        <v>1958</v>
      </c>
      <c r="D124" s="940"/>
      <c r="E124" s="940"/>
      <c r="F124" s="940"/>
      <c r="G124" s="940"/>
      <c r="H124" s="940"/>
      <c r="I124" s="940"/>
      <c r="J124" s="940"/>
      <c r="K124" s="828"/>
    </row>
    <row r="125" spans="1:11" x14ac:dyDescent="0.25">
      <c r="A125" s="716"/>
      <c r="B125" s="342"/>
      <c r="C125" s="338"/>
      <c r="D125" s="343" t="s">
        <v>33</v>
      </c>
      <c r="E125" s="359">
        <v>23</v>
      </c>
      <c r="F125" s="345"/>
      <c r="G125" s="346" t="s">
        <v>492</v>
      </c>
      <c r="H125" s="347"/>
      <c r="I125" s="348" t="s">
        <v>484</v>
      </c>
      <c r="J125" s="349">
        <f>E125*H125</f>
        <v>0</v>
      </c>
      <c r="K125" s="353"/>
    </row>
    <row r="126" spans="1:11" x14ac:dyDescent="0.25">
      <c r="A126" s="716"/>
      <c r="B126" s="342"/>
      <c r="C126" s="338"/>
      <c r="D126" s="352"/>
      <c r="E126" s="360"/>
      <c r="F126" s="353"/>
      <c r="G126" s="338"/>
      <c r="H126" s="354"/>
      <c r="I126" s="716"/>
      <c r="J126" s="353"/>
      <c r="K126" s="353"/>
    </row>
    <row r="127" spans="1:11" ht="148.5" customHeight="1" x14ac:dyDescent="0.25">
      <c r="A127" s="931" t="s">
        <v>2086</v>
      </c>
      <c r="B127" s="931"/>
      <c r="C127" s="932" t="s">
        <v>1959</v>
      </c>
      <c r="D127" s="933"/>
      <c r="E127" s="933"/>
      <c r="F127" s="933"/>
      <c r="G127" s="933"/>
      <c r="H127" s="933"/>
      <c r="I127" s="933"/>
      <c r="J127" s="933"/>
      <c r="K127" s="827"/>
    </row>
    <row r="128" spans="1:11" x14ac:dyDescent="0.25">
      <c r="A128" s="716"/>
      <c r="B128" s="342"/>
      <c r="C128" s="338"/>
      <c r="D128" s="343" t="s">
        <v>33</v>
      </c>
      <c r="E128" s="359">
        <v>4</v>
      </c>
      <c r="F128" s="345"/>
      <c r="G128" s="346" t="s">
        <v>492</v>
      </c>
      <c r="H128" s="347"/>
      <c r="I128" s="348" t="s">
        <v>484</v>
      </c>
      <c r="J128" s="349">
        <f>E128*H128</f>
        <v>0</v>
      </c>
      <c r="K128" s="353"/>
    </row>
    <row r="129" spans="1:11" x14ac:dyDescent="0.25">
      <c r="A129" s="716"/>
      <c r="B129" s="342"/>
      <c r="C129" s="338"/>
      <c r="D129" s="352"/>
      <c r="E129" s="360"/>
      <c r="F129" s="353"/>
      <c r="G129" s="338"/>
      <c r="H129" s="354"/>
      <c r="I129" s="716"/>
      <c r="J129" s="353"/>
      <c r="K129" s="353"/>
    </row>
    <row r="130" spans="1:11" ht="21.75" customHeight="1" x14ac:dyDescent="0.25">
      <c r="A130" s="931" t="s">
        <v>2087</v>
      </c>
      <c r="B130" s="931"/>
      <c r="C130" s="939" t="s">
        <v>1960</v>
      </c>
      <c r="D130" s="940"/>
      <c r="E130" s="940"/>
      <c r="F130" s="940"/>
      <c r="G130" s="940"/>
      <c r="H130" s="940"/>
      <c r="I130" s="940"/>
      <c r="J130" s="940"/>
      <c r="K130" s="828"/>
    </row>
    <row r="131" spans="1:11" x14ac:dyDescent="0.25">
      <c r="A131" s="716"/>
      <c r="B131" s="342"/>
      <c r="C131" s="338"/>
      <c r="D131" s="343" t="s">
        <v>33</v>
      </c>
      <c r="E131" s="359">
        <v>4</v>
      </c>
      <c r="F131" s="345"/>
      <c r="G131" s="346" t="s">
        <v>492</v>
      </c>
      <c r="H131" s="347"/>
      <c r="I131" s="348" t="s">
        <v>484</v>
      </c>
      <c r="J131" s="349">
        <f>E131*H131</f>
        <v>0</v>
      </c>
      <c r="K131" s="353"/>
    </row>
    <row r="132" spans="1:11" x14ac:dyDescent="0.25">
      <c r="A132" s="716"/>
      <c r="B132" s="342"/>
      <c r="C132" s="338"/>
      <c r="D132" s="352"/>
      <c r="E132" s="360"/>
      <c r="F132" s="353"/>
      <c r="G132" s="338"/>
      <c r="H132" s="354"/>
      <c r="I132" s="716"/>
      <c r="J132" s="353"/>
      <c r="K132" s="353"/>
    </row>
    <row r="133" spans="1:11" ht="148.5" customHeight="1" x14ac:dyDescent="0.25">
      <c r="A133" s="931" t="s">
        <v>2088</v>
      </c>
      <c r="B133" s="931"/>
      <c r="C133" s="932" t="s">
        <v>1961</v>
      </c>
      <c r="D133" s="933"/>
      <c r="E133" s="933"/>
      <c r="F133" s="933"/>
      <c r="G133" s="933"/>
      <c r="H133" s="933"/>
      <c r="I133" s="933"/>
      <c r="J133" s="933"/>
      <c r="K133" s="827"/>
    </row>
    <row r="134" spans="1:11" x14ac:dyDescent="0.25">
      <c r="A134" s="716"/>
      <c r="B134" s="342"/>
      <c r="C134" s="338"/>
      <c r="D134" s="343" t="s">
        <v>33</v>
      </c>
      <c r="E134" s="359">
        <v>3</v>
      </c>
      <c r="F134" s="345"/>
      <c r="G134" s="346" t="s">
        <v>492</v>
      </c>
      <c r="H134" s="347"/>
      <c r="I134" s="348" t="s">
        <v>484</v>
      </c>
      <c r="J134" s="349">
        <f>E134*H134</f>
        <v>0</v>
      </c>
      <c r="K134" s="353"/>
    </row>
    <row r="135" spans="1:11" x14ac:dyDescent="0.25">
      <c r="A135" s="716"/>
      <c r="B135" s="342"/>
      <c r="C135" s="338"/>
      <c r="D135" s="352"/>
      <c r="E135" s="360"/>
      <c r="F135" s="353"/>
      <c r="G135" s="338"/>
      <c r="H135" s="354"/>
      <c r="I135" s="716"/>
      <c r="J135" s="353"/>
      <c r="K135" s="353"/>
    </row>
    <row r="136" spans="1:11" ht="21.75" customHeight="1" x14ac:dyDescent="0.25">
      <c r="A136" s="931" t="s">
        <v>2089</v>
      </c>
      <c r="B136" s="931"/>
      <c r="C136" s="939" t="s">
        <v>1962</v>
      </c>
      <c r="D136" s="940"/>
      <c r="E136" s="940"/>
      <c r="F136" s="940"/>
      <c r="G136" s="940"/>
      <c r="H136" s="940"/>
      <c r="I136" s="940"/>
      <c r="J136" s="940"/>
      <c r="K136" s="828"/>
    </row>
    <row r="137" spans="1:11" x14ac:dyDescent="0.25">
      <c r="A137" s="716"/>
      <c r="B137" s="342"/>
      <c r="C137" s="338"/>
      <c r="D137" s="343" t="s">
        <v>33</v>
      </c>
      <c r="E137" s="359">
        <v>3</v>
      </c>
      <c r="F137" s="345"/>
      <c r="G137" s="346" t="s">
        <v>492</v>
      </c>
      <c r="H137" s="347"/>
      <c r="I137" s="348" t="s">
        <v>484</v>
      </c>
      <c r="J137" s="349">
        <f>E137*H137</f>
        <v>0</v>
      </c>
      <c r="K137" s="353"/>
    </row>
    <row r="138" spans="1:11" x14ac:dyDescent="0.25">
      <c r="A138" s="716"/>
      <c r="B138" s="342"/>
      <c r="C138" s="338"/>
      <c r="D138" s="352"/>
      <c r="E138" s="360"/>
      <c r="F138" s="353"/>
      <c r="G138" s="338"/>
      <c r="H138" s="354"/>
      <c r="I138" s="716"/>
      <c r="J138" s="353"/>
      <c r="K138" s="353"/>
    </row>
    <row r="139" spans="1:11" ht="148.5" customHeight="1" x14ac:dyDescent="0.25">
      <c r="A139" s="931" t="s">
        <v>2090</v>
      </c>
      <c r="B139" s="931"/>
      <c r="C139" s="932" t="s">
        <v>1963</v>
      </c>
      <c r="D139" s="933"/>
      <c r="E139" s="933"/>
      <c r="F139" s="933"/>
      <c r="G139" s="933"/>
      <c r="H139" s="933"/>
      <c r="I139" s="933"/>
      <c r="J139" s="933"/>
      <c r="K139" s="827"/>
    </row>
    <row r="140" spans="1:11" x14ac:dyDescent="0.25">
      <c r="A140" s="716"/>
      <c r="B140" s="342"/>
      <c r="C140" s="338"/>
      <c r="D140" s="343" t="s">
        <v>33</v>
      </c>
      <c r="E140" s="359">
        <v>5</v>
      </c>
      <c r="F140" s="345"/>
      <c r="G140" s="346" t="s">
        <v>492</v>
      </c>
      <c r="H140" s="347"/>
      <c r="I140" s="348" t="s">
        <v>484</v>
      </c>
      <c r="J140" s="349">
        <f>E140*H140</f>
        <v>0</v>
      </c>
      <c r="K140" s="353"/>
    </row>
    <row r="141" spans="1:11" x14ac:dyDescent="0.25">
      <c r="A141" s="716"/>
      <c r="B141" s="342"/>
      <c r="C141" s="338"/>
      <c r="D141" s="352"/>
      <c r="E141" s="360"/>
      <c r="F141" s="353"/>
      <c r="G141" s="338"/>
      <c r="H141" s="354"/>
      <c r="I141" s="716"/>
      <c r="J141" s="353"/>
      <c r="K141" s="353"/>
    </row>
    <row r="142" spans="1:11" ht="21.75" customHeight="1" x14ac:dyDescent="0.25">
      <c r="A142" s="931" t="s">
        <v>2091</v>
      </c>
      <c r="B142" s="931"/>
      <c r="C142" s="939" t="s">
        <v>1964</v>
      </c>
      <c r="D142" s="940"/>
      <c r="E142" s="940"/>
      <c r="F142" s="940"/>
      <c r="G142" s="940"/>
      <c r="H142" s="940"/>
      <c r="I142" s="940"/>
      <c r="J142" s="940"/>
      <c r="K142" s="828"/>
    </row>
    <row r="143" spans="1:11" x14ac:dyDescent="0.25">
      <c r="A143" s="716"/>
      <c r="B143" s="342"/>
      <c r="C143" s="338"/>
      <c r="D143" s="343" t="s">
        <v>33</v>
      </c>
      <c r="E143" s="359">
        <v>5</v>
      </c>
      <c r="F143" s="345"/>
      <c r="G143" s="346" t="s">
        <v>492</v>
      </c>
      <c r="H143" s="347"/>
      <c r="I143" s="348" t="s">
        <v>484</v>
      </c>
      <c r="J143" s="349">
        <f>E143*H143</f>
        <v>0</v>
      </c>
      <c r="K143" s="353"/>
    </row>
    <row r="144" spans="1:11" x14ac:dyDescent="0.25">
      <c r="A144" s="716"/>
      <c r="B144" s="342"/>
      <c r="C144" s="338"/>
      <c r="D144" s="352"/>
      <c r="E144" s="360"/>
      <c r="F144" s="353"/>
      <c r="G144" s="338"/>
      <c r="H144" s="354"/>
      <c r="I144" s="716"/>
      <c r="J144" s="353"/>
      <c r="K144" s="353"/>
    </row>
    <row r="145" spans="1:11" ht="123.75" customHeight="1" x14ac:dyDescent="0.25">
      <c r="A145" s="931" t="s">
        <v>2092</v>
      </c>
      <c r="B145" s="931"/>
      <c r="C145" s="932" t="s">
        <v>1965</v>
      </c>
      <c r="D145" s="933"/>
      <c r="E145" s="933"/>
      <c r="F145" s="933"/>
      <c r="G145" s="933"/>
      <c r="H145" s="933"/>
      <c r="I145" s="933"/>
      <c r="J145" s="933"/>
      <c r="K145" s="827"/>
    </row>
    <row r="146" spans="1:11" x14ac:dyDescent="0.25">
      <c r="A146" s="716"/>
      <c r="B146" s="342"/>
      <c r="C146" s="338"/>
      <c r="D146" s="343" t="s">
        <v>33</v>
      </c>
      <c r="E146" s="359">
        <v>4</v>
      </c>
      <c r="F146" s="345"/>
      <c r="G146" s="346" t="s">
        <v>492</v>
      </c>
      <c r="H146" s="347"/>
      <c r="I146" s="348" t="s">
        <v>484</v>
      </c>
      <c r="J146" s="349">
        <f>E146*H146</f>
        <v>0</v>
      </c>
      <c r="K146" s="353"/>
    </row>
    <row r="147" spans="1:11" x14ac:dyDescent="0.25">
      <c r="A147" s="716"/>
      <c r="B147" s="342"/>
      <c r="C147" s="338"/>
      <c r="D147" s="352"/>
      <c r="E147" s="360"/>
      <c r="F147" s="353"/>
      <c r="G147" s="338"/>
      <c r="H147" s="354"/>
      <c r="I147" s="716"/>
      <c r="J147" s="353"/>
      <c r="K147" s="353"/>
    </row>
    <row r="148" spans="1:11" ht="21.75" customHeight="1" x14ac:dyDescent="0.25">
      <c r="A148" s="931" t="s">
        <v>2093</v>
      </c>
      <c r="B148" s="931"/>
      <c r="C148" s="939" t="s">
        <v>1966</v>
      </c>
      <c r="D148" s="940"/>
      <c r="E148" s="940"/>
      <c r="F148" s="940"/>
      <c r="G148" s="940"/>
      <c r="H148" s="940"/>
      <c r="I148" s="940"/>
      <c r="J148" s="940"/>
      <c r="K148" s="828"/>
    </row>
    <row r="149" spans="1:11" x14ac:dyDescent="0.25">
      <c r="A149" s="716"/>
      <c r="B149" s="342"/>
      <c r="C149" s="338"/>
      <c r="D149" s="343" t="s">
        <v>33</v>
      </c>
      <c r="E149" s="359">
        <v>4</v>
      </c>
      <c r="F149" s="345"/>
      <c r="G149" s="346" t="s">
        <v>492</v>
      </c>
      <c r="H149" s="347"/>
      <c r="I149" s="348" t="s">
        <v>484</v>
      </c>
      <c r="J149" s="349">
        <f>E149*H149</f>
        <v>0</v>
      </c>
      <c r="K149" s="353"/>
    </row>
    <row r="150" spans="1:11" x14ac:dyDescent="0.25">
      <c r="A150" s="716"/>
      <c r="B150" s="342"/>
      <c r="C150" s="338"/>
      <c r="D150" s="352"/>
      <c r="E150" s="360"/>
      <c r="F150" s="353"/>
      <c r="G150" s="338"/>
      <c r="H150" s="354"/>
      <c r="I150" s="716"/>
      <c r="J150" s="353"/>
      <c r="K150" s="353"/>
    </row>
    <row r="151" spans="1:11" ht="180" customHeight="1" x14ac:dyDescent="0.25">
      <c r="A151" s="931" t="s">
        <v>2094</v>
      </c>
      <c r="B151" s="931"/>
      <c r="C151" s="932" t="s">
        <v>1967</v>
      </c>
      <c r="D151" s="933"/>
      <c r="E151" s="933"/>
      <c r="F151" s="933"/>
      <c r="G151" s="933"/>
      <c r="H151" s="933"/>
      <c r="I151" s="933"/>
      <c r="J151" s="933"/>
      <c r="K151" s="827"/>
    </row>
    <row r="152" spans="1:11" x14ac:dyDescent="0.25">
      <c r="A152" s="716"/>
      <c r="B152" s="342"/>
      <c r="C152" s="338"/>
      <c r="D152" s="343" t="s">
        <v>33</v>
      </c>
      <c r="E152" s="359">
        <v>10</v>
      </c>
      <c r="F152" s="345"/>
      <c r="G152" s="346" t="s">
        <v>492</v>
      </c>
      <c r="H152" s="347"/>
      <c r="I152" s="348" t="s">
        <v>484</v>
      </c>
      <c r="J152" s="349">
        <f>E152*H152</f>
        <v>0</v>
      </c>
      <c r="K152" s="353"/>
    </row>
    <row r="153" spans="1:11" x14ac:dyDescent="0.25">
      <c r="A153" s="716"/>
      <c r="B153" s="342"/>
      <c r="C153" s="338"/>
      <c r="D153" s="352"/>
      <c r="E153" s="360"/>
      <c r="F153" s="353"/>
      <c r="G153" s="338"/>
      <c r="H153" s="354"/>
      <c r="I153" s="716"/>
      <c r="J153" s="353"/>
      <c r="K153" s="353"/>
    </row>
    <row r="154" spans="1:11" ht="21.75" customHeight="1" x14ac:dyDescent="0.25">
      <c r="A154" s="931" t="s">
        <v>2095</v>
      </c>
      <c r="B154" s="931"/>
      <c r="C154" s="939" t="s">
        <v>1968</v>
      </c>
      <c r="D154" s="940"/>
      <c r="E154" s="940"/>
      <c r="F154" s="940"/>
      <c r="G154" s="940"/>
      <c r="H154" s="940"/>
      <c r="I154" s="940"/>
      <c r="J154" s="940"/>
      <c r="K154" s="828"/>
    </row>
    <row r="155" spans="1:11" x14ac:dyDescent="0.25">
      <c r="A155" s="716"/>
      <c r="B155" s="342"/>
      <c r="C155" s="338"/>
      <c r="D155" s="343" t="s">
        <v>33</v>
      </c>
      <c r="E155" s="359">
        <v>10</v>
      </c>
      <c r="F155" s="345"/>
      <c r="G155" s="346" t="s">
        <v>492</v>
      </c>
      <c r="H155" s="347"/>
      <c r="I155" s="348" t="s">
        <v>484</v>
      </c>
      <c r="J155" s="349">
        <f>E155*H155</f>
        <v>0</v>
      </c>
      <c r="K155" s="353"/>
    </row>
    <row r="156" spans="1:11" x14ac:dyDescent="0.25">
      <c r="A156" s="716"/>
      <c r="B156" s="342"/>
      <c r="C156" s="338"/>
      <c r="D156" s="352"/>
      <c r="E156" s="360"/>
      <c r="F156" s="353"/>
      <c r="G156" s="338"/>
      <c r="H156" s="354"/>
      <c r="I156" s="716"/>
      <c r="J156" s="353"/>
      <c r="K156" s="353"/>
    </row>
    <row r="157" spans="1:11" ht="178.2" customHeight="1" x14ac:dyDescent="0.25">
      <c r="A157" s="931" t="s">
        <v>2096</v>
      </c>
      <c r="B157" s="931"/>
      <c r="C157" s="932" t="s">
        <v>1969</v>
      </c>
      <c r="D157" s="933"/>
      <c r="E157" s="933"/>
      <c r="F157" s="933"/>
      <c r="G157" s="933"/>
      <c r="H157" s="933"/>
      <c r="I157" s="933"/>
      <c r="J157" s="933"/>
      <c r="K157" s="827"/>
    </row>
    <row r="158" spans="1:11" x14ac:dyDescent="0.25">
      <c r="A158" s="716"/>
      <c r="B158" s="342"/>
      <c r="C158" s="338"/>
      <c r="D158" s="343" t="s">
        <v>33</v>
      </c>
      <c r="E158" s="359">
        <v>9</v>
      </c>
      <c r="F158" s="345"/>
      <c r="G158" s="346" t="s">
        <v>492</v>
      </c>
      <c r="H158" s="347"/>
      <c r="I158" s="348" t="s">
        <v>484</v>
      </c>
      <c r="J158" s="349">
        <f>E158*H158</f>
        <v>0</v>
      </c>
      <c r="K158" s="353"/>
    </row>
    <row r="159" spans="1:11" x14ac:dyDescent="0.25">
      <c r="A159" s="716"/>
      <c r="B159" s="342"/>
      <c r="C159" s="338"/>
      <c r="D159" s="352"/>
      <c r="E159" s="360"/>
      <c r="F159" s="353"/>
      <c r="G159" s="338"/>
      <c r="H159" s="354"/>
      <c r="I159" s="716"/>
      <c r="J159" s="353"/>
      <c r="K159" s="353"/>
    </row>
    <row r="160" spans="1:11" ht="21.75" customHeight="1" x14ac:dyDescent="0.25">
      <c r="A160" s="931" t="s">
        <v>2097</v>
      </c>
      <c r="B160" s="931"/>
      <c r="C160" s="939" t="s">
        <v>1970</v>
      </c>
      <c r="D160" s="940"/>
      <c r="E160" s="940"/>
      <c r="F160" s="940"/>
      <c r="G160" s="940"/>
      <c r="H160" s="940"/>
      <c r="I160" s="940"/>
      <c r="J160" s="940"/>
      <c r="K160" s="828"/>
    </row>
    <row r="161" spans="1:11" x14ac:dyDescent="0.25">
      <c r="A161" s="716"/>
      <c r="B161" s="342"/>
      <c r="C161" s="338"/>
      <c r="D161" s="343" t="s">
        <v>33</v>
      </c>
      <c r="E161" s="359">
        <v>9</v>
      </c>
      <c r="F161" s="345"/>
      <c r="G161" s="346" t="s">
        <v>492</v>
      </c>
      <c r="H161" s="347"/>
      <c r="I161" s="348" t="s">
        <v>484</v>
      </c>
      <c r="J161" s="349">
        <f>E161*H161</f>
        <v>0</v>
      </c>
      <c r="K161" s="353"/>
    </row>
    <row r="162" spans="1:11" x14ac:dyDescent="0.25">
      <c r="A162" s="716"/>
      <c r="B162" s="342"/>
      <c r="C162" s="338"/>
      <c r="D162" s="352"/>
      <c r="E162" s="360"/>
      <c r="F162" s="353"/>
      <c r="G162" s="338"/>
      <c r="H162" s="354"/>
      <c r="I162" s="716"/>
      <c r="J162" s="353"/>
      <c r="K162" s="353"/>
    </row>
    <row r="163" spans="1:11" ht="116.25" customHeight="1" x14ac:dyDescent="0.25">
      <c r="A163" s="931" t="s">
        <v>2098</v>
      </c>
      <c r="B163" s="931"/>
      <c r="C163" s="932" t="s">
        <v>1971</v>
      </c>
      <c r="D163" s="933"/>
      <c r="E163" s="933"/>
      <c r="F163" s="933"/>
      <c r="G163" s="933"/>
      <c r="H163" s="933"/>
      <c r="I163" s="933"/>
      <c r="J163" s="933"/>
      <c r="K163" s="827"/>
    </row>
    <row r="164" spans="1:11" x14ac:dyDescent="0.25">
      <c r="A164" s="716"/>
      <c r="B164" s="342"/>
      <c r="C164" s="338"/>
      <c r="D164" s="343" t="s">
        <v>33</v>
      </c>
      <c r="E164" s="359">
        <v>2</v>
      </c>
      <c r="F164" s="345"/>
      <c r="G164" s="346" t="s">
        <v>492</v>
      </c>
      <c r="H164" s="347"/>
      <c r="I164" s="348" t="s">
        <v>484</v>
      </c>
      <c r="J164" s="349">
        <f>E164*H164</f>
        <v>0</v>
      </c>
      <c r="K164" s="353"/>
    </row>
    <row r="165" spans="1:11" x14ac:dyDescent="0.25">
      <c r="A165" s="716"/>
      <c r="B165" s="342"/>
      <c r="C165" s="338"/>
      <c r="D165" s="352"/>
      <c r="E165" s="360"/>
      <c r="F165" s="353"/>
      <c r="G165" s="338"/>
      <c r="H165" s="354"/>
      <c r="I165" s="716"/>
      <c r="J165" s="353"/>
      <c r="K165" s="353"/>
    </row>
    <row r="166" spans="1:11" ht="21.75" customHeight="1" x14ac:dyDescent="0.25">
      <c r="A166" s="931" t="s">
        <v>2099</v>
      </c>
      <c r="B166" s="931"/>
      <c r="C166" s="939" t="s">
        <v>1972</v>
      </c>
      <c r="D166" s="940"/>
      <c r="E166" s="940"/>
      <c r="F166" s="940"/>
      <c r="G166" s="940"/>
      <c r="H166" s="940"/>
      <c r="I166" s="940"/>
      <c r="J166" s="940"/>
      <c r="K166" s="828"/>
    </row>
    <row r="167" spans="1:11" x14ac:dyDescent="0.25">
      <c r="A167" s="716"/>
      <c r="B167" s="342"/>
      <c r="C167" s="338"/>
      <c r="D167" s="343" t="s">
        <v>33</v>
      </c>
      <c r="E167" s="359">
        <v>2</v>
      </c>
      <c r="F167" s="345"/>
      <c r="G167" s="346" t="s">
        <v>492</v>
      </c>
      <c r="H167" s="347"/>
      <c r="I167" s="348" t="s">
        <v>484</v>
      </c>
      <c r="J167" s="349">
        <f>E167*H167</f>
        <v>0</v>
      </c>
      <c r="K167" s="353"/>
    </row>
    <row r="168" spans="1:11" x14ac:dyDescent="0.25">
      <c r="A168" s="716"/>
      <c r="B168" s="342"/>
      <c r="C168" s="338"/>
      <c r="D168" s="352"/>
      <c r="E168" s="360"/>
      <c r="F168" s="353"/>
      <c r="G168" s="338"/>
      <c r="H168" s="354"/>
      <c r="I168" s="716"/>
      <c r="J168" s="353"/>
      <c r="K168" s="353"/>
    </row>
    <row r="169" spans="1:11" ht="116.25" customHeight="1" x14ac:dyDescent="0.25">
      <c r="A169" s="931" t="s">
        <v>2100</v>
      </c>
      <c r="B169" s="931"/>
      <c r="C169" s="932" t="s">
        <v>1973</v>
      </c>
      <c r="D169" s="933"/>
      <c r="E169" s="933"/>
      <c r="F169" s="933"/>
      <c r="G169" s="933"/>
      <c r="H169" s="933"/>
      <c r="I169" s="933"/>
      <c r="J169" s="933"/>
      <c r="K169" s="827"/>
    </row>
    <row r="170" spans="1:11" x14ac:dyDescent="0.25">
      <c r="A170" s="716"/>
      <c r="B170" s="342"/>
      <c r="C170" s="338"/>
      <c r="D170" s="343" t="s">
        <v>33</v>
      </c>
      <c r="E170" s="359">
        <v>1</v>
      </c>
      <c r="F170" s="345"/>
      <c r="G170" s="346" t="s">
        <v>492</v>
      </c>
      <c r="H170" s="347"/>
      <c r="I170" s="348" t="s">
        <v>484</v>
      </c>
      <c r="J170" s="349">
        <f>E170*H170</f>
        <v>0</v>
      </c>
      <c r="K170" s="353"/>
    </row>
    <row r="171" spans="1:11" x14ac:dyDescent="0.25">
      <c r="A171" s="716"/>
      <c r="B171" s="342"/>
      <c r="C171" s="338"/>
      <c r="D171" s="352"/>
      <c r="E171" s="360"/>
      <c r="F171" s="353"/>
      <c r="G171" s="338"/>
      <c r="H171" s="354"/>
      <c r="I171" s="716"/>
      <c r="J171" s="353"/>
      <c r="K171" s="353"/>
    </row>
    <row r="172" spans="1:11" ht="21.75" customHeight="1" x14ac:dyDescent="0.25">
      <c r="A172" s="931" t="s">
        <v>2101</v>
      </c>
      <c r="B172" s="931"/>
      <c r="C172" s="939" t="s">
        <v>1974</v>
      </c>
      <c r="D172" s="940"/>
      <c r="E172" s="940"/>
      <c r="F172" s="940"/>
      <c r="G172" s="940"/>
      <c r="H172" s="940"/>
      <c r="I172" s="940"/>
      <c r="J172" s="940"/>
      <c r="K172" s="828"/>
    </row>
    <row r="173" spans="1:11" x14ac:dyDescent="0.25">
      <c r="A173" s="716"/>
      <c r="B173" s="342"/>
      <c r="C173" s="338"/>
      <c r="D173" s="343" t="s">
        <v>33</v>
      </c>
      <c r="E173" s="359">
        <v>1</v>
      </c>
      <c r="F173" s="345"/>
      <c r="G173" s="346" t="s">
        <v>492</v>
      </c>
      <c r="H173" s="347"/>
      <c r="I173" s="348" t="s">
        <v>484</v>
      </c>
      <c r="J173" s="349">
        <f>E173*H173</f>
        <v>0</v>
      </c>
      <c r="K173" s="353"/>
    </row>
    <row r="174" spans="1:11" x14ac:dyDescent="0.25">
      <c r="A174" s="716"/>
      <c r="B174" s="342"/>
      <c r="C174" s="338"/>
      <c r="D174" s="352"/>
      <c r="E174" s="360"/>
      <c r="F174" s="353"/>
      <c r="G174" s="338"/>
      <c r="H174" s="354"/>
      <c r="I174" s="716"/>
      <c r="J174" s="353"/>
      <c r="K174" s="353"/>
    </row>
    <row r="175" spans="1:11" ht="111.6" customHeight="1" x14ac:dyDescent="0.25">
      <c r="A175" s="931" t="s">
        <v>2102</v>
      </c>
      <c r="B175" s="931"/>
      <c r="C175" s="932" t="s">
        <v>1975</v>
      </c>
      <c r="D175" s="933"/>
      <c r="E175" s="933"/>
      <c r="F175" s="933"/>
      <c r="G175" s="933"/>
      <c r="H175" s="933"/>
      <c r="I175" s="933"/>
      <c r="J175" s="933"/>
      <c r="K175" s="827"/>
    </row>
    <row r="176" spans="1:11" x14ac:dyDescent="0.25">
      <c r="A176" s="716"/>
      <c r="B176" s="342"/>
      <c r="C176" s="338"/>
      <c r="D176" s="343" t="s">
        <v>33</v>
      </c>
      <c r="E176" s="359">
        <v>1</v>
      </c>
      <c r="F176" s="345"/>
      <c r="G176" s="346" t="s">
        <v>492</v>
      </c>
      <c r="H176" s="347"/>
      <c r="I176" s="348" t="s">
        <v>484</v>
      </c>
      <c r="J176" s="349">
        <f>E176*H176</f>
        <v>0</v>
      </c>
      <c r="K176" s="353"/>
    </row>
    <row r="177" spans="1:11" x14ac:dyDescent="0.25">
      <c r="A177" s="716"/>
      <c r="B177" s="342"/>
      <c r="C177" s="338"/>
      <c r="D177" s="352"/>
      <c r="E177" s="360"/>
      <c r="F177" s="353"/>
      <c r="G177" s="338"/>
      <c r="H177" s="354"/>
      <c r="I177" s="716"/>
      <c r="J177" s="353"/>
      <c r="K177" s="353"/>
    </row>
    <row r="178" spans="1:11" ht="21.75" customHeight="1" x14ac:dyDescent="0.25">
      <c r="A178" s="931" t="s">
        <v>2103</v>
      </c>
      <c r="B178" s="931"/>
      <c r="C178" s="939" t="s">
        <v>1976</v>
      </c>
      <c r="D178" s="940"/>
      <c r="E178" s="940"/>
      <c r="F178" s="940"/>
      <c r="G178" s="940"/>
      <c r="H178" s="940"/>
      <c r="I178" s="940"/>
      <c r="J178" s="940"/>
      <c r="K178" s="828"/>
    </row>
    <row r="179" spans="1:11" x14ac:dyDescent="0.25">
      <c r="A179" s="716"/>
      <c r="B179" s="342"/>
      <c r="C179" s="338"/>
      <c r="D179" s="343" t="s">
        <v>33</v>
      </c>
      <c r="E179" s="359">
        <v>1</v>
      </c>
      <c r="F179" s="345"/>
      <c r="G179" s="346" t="s">
        <v>492</v>
      </c>
      <c r="H179" s="347"/>
      <c r="I179" s="348" t="s">
        <v>484</v>
      </c>
      <c r="J179" s="349">
        <f>E179*H179</f>
        <v>0</v>
      </c>
      <c r="K179" s="353"/>
    </row>
    <row r="180" spans="1:11" x14ac:dyDescent="0.25">
      <c r="A180" s="716"/>
      <c r="B180" s="342"/>
      <c r="C180" s="338"/>
      <c r="D180" s="352"/>
      <c r="E180" s="360"/>
      <c r="F180" s="353"/>
      <c r="G180" s="338"/>
      <c r="H180" s="354"/>
      <c r="I180" s="716"/>
      <c r="J180" s="353"/>
      <c r="K180" s="353"/>
    </row>
    <row r="181" spans="1:11" ht="111.6" customHeight="1" x14ac:dyDescent="0.25">
      <c r="A181" s="931" t="s">
        <v>2104</v>
      </c>
      <c r="B181" s="931"/>
      <c r="C181" s="932" t="s">
        <v>2049</v>
      </c>
      <c r="D181" s="933"/>
      <c r="E181" s="933"/>
      <c r="F181" s="933"/>
      <c r="G181" s="933"/>
      <c r="H181" s="933"/>
      <c r="I181" s="933"/>
      <c r="J181" s="933"/>
      <c r="K181" s="827"/>
    </row>
    <row r="182" spans="1:11" x14ac:dyDescent="0.25">
      <c r="A182" s="716"/>
      <c r="B182" s="342"/>
      <c r="C182" s="338"/>
      <c r="D182" s="343" t="s">
        <v>33</v>
      </c>
      <c r="E182" s="359">
        <v>5</v>
      </c>
      <c r="F182" s="345"/>
      <c r="G182" s="346" t="s">
        <v>492</v>
      </c>
      <c r="H182" s="347"/>
      <c r="I182" s="348" t="s">
        <v>484</v>
      </c>
      <c r="J182" s="349">
        <f>E182*H182</f>
        <v>0</v>
      </c>
      <c r="K182" s="353"/>
    </row>
    <row r="183" spans="1:11" x14ac:dyDescent="0.25">
      <c r="A183" s="716"/>
      <c r="B183" s="342"/>
      <c r="C183" s="338"/>
      <c r="D183" s="352"/>
      <c r="E183" s="360"/>
      <c r="F183" s="353"/>
      <c r="G183" s="338"/>
      <c r="H183" s="354"/>
      <c r="I183" s="716"/>
      <c r="J183" s="353"/>
      <c r="K183" s="353"/>
    </row>
    <row r="184" spans="1:11" ht="21.75" customHeight="1" x14ac:dyDescent="0.25">
      <c r="A184" s="931" t="s">
        <v>2105</v>
      </c>
      <c r="B184" s="931"/>
      <c r="C184" s="939" t="s">
        <v>1977</v>
      </c>
      <c r="D184" s="940"/>
      <c r="E184" s="940"/>
      <c r="F184" s="940"/>
      <c r="G184" s="940"/>
      <c r="H184" s="940"/>
      <c r="I184" s="940"/>
      <c r="J184" s="940"/>
      <c r="K184" s="828"/>
    </row>
    <row r="185" spans="1:11" x14ac:dyDescent="0.25">
      <c r="A185" s="716"/>
      <c r="B185" s="342"/>
      <c r="C185" s="338"/>
      <c r="D185" s="343" t="s">
        <v>33</v>
      </c>
      <c r="E185" s="359">
        <v>5</v>
      </c>
      <c r="F185" s="345"/>
      <c r="G185" s="346" t="s">
        <v>492</v>
      </c>
      <c r="H185" s="347"/>
      <c r="I185" s="348" t="s">
        <v>484</v>
      </c>
      <c r="J185" s="349">
        <f>E185*H185</f>
        <v>0</v>
      </c>
      <c r="K185" s="353"/>
    </row>
    <row r="186" spans="1:11" x14ac:dyDescent="0.25">
      <c r="A186" s="716"/>
      <c r="B186" s="342"/>
      <c r="C186" s="338"/>
      <c r="D186" s="352"/>
      <c r="E186" s="360"/>
      <c r="F186" s="353"/>
      <c r="G186" s="338"/>
      <c r="H186" s="354"/>
      <c r="I186" s="716"/>
      <c r="J186" s="353"/>
      <c r="K186" s="353"/>
    </row>
    <row r="187" spans="1:11" ht="100.2" customHeight="1" x14ac:dyDescent="0.25">
      <c r="A187" s="931" t="s">
        <v>2106</v>
      </c>
      <c r="B187" s="931"/>
      <c r="C187" s="932" t="s">
        <v>1978</v>
      </c>
      <c r="D187" s="933"/>
      <c r="E187" s="933"/>
      <c r="F187" s="933"/>
      <c r="G187" s="933"/>
      <c r="H187" s="933"/>
      <c r="I187" s="933"/>
      <c r="J187" s="933"/>
      <c r="K187" s="827"/>
    </row>
    <row r="188" spans="1:11" x14ac:dyDescent="0.25">
      <c r="A188" s="716"/>
      <c r="B188" s="342"/>
      <c r="C188" s="338"/>
      <c r="D188" s="343" t="s">
        <v>33</v>
      </c>
      <c r="E188" s="359">
        <v>1</v>
      </c>
      <c r="F188" s="345"/>
      <c r="G188" s="346" t="s">
        <v>492</v>
      </c>
      <c r="H188" s="347"/>
      <c r="I188" s="348" t="s">
        <v>484</v>
      </c>
      <c r="J188" s="349">
        <f>E188*H188</f>
        <v>0</v>
      </c>
      <c r="K188" s="353"/>
    </row>
    <row r="189" spans="1:11" x14ac:dyDescent="0.25">
      <c r="A189" s="716"/>
      <c r="B189" s="342"/>
      <c r="C189" s="338"/>
      <c r="D189" s="352"/>
      <c r="E189" s="360"/>
      <c r="F189" s="353"/>
      <c r="G189" s="338"/>
      <c r="H189" s="354"/>
      <c r="I189" s="716"/>
      <c r="J189" s="353"/>
      <c r="K189" s="353"/>
    </row>
    <row r="190" spans="1:11" ht="21.75" customHeight="1" x14ac:dyDescent="0.25">
      <c r="A190" s="931" t="s">
        <v>2107</v>
      </c>
      <c r="B190" s="931"/>
      <c r="C190" s="939" t="s">
        <v>1979</v>
      </c>
      <c r="D190" s="940"/>
      <c r="E190" s="940"/>
      <c r="F190" s="940"/>
      <c r="G190" s="940"/>
      <c r="H190" s="940"/>
      <c r="I190" s="940"/>
      <c r="J190" s="940"/>
      <c r="K190" s="828"/>
    </row>
    <row r="191" spans="1:11" x14ac:dyDescent="0.25">
      <c r="A191" s="716"/>
      <c r="B191" s="342"/>
      <c r="C191" s="338"/>
      <c r="D191" s="343" t="s">
        <v>33</v>
      </c>
      <c r="E191" s="359">
        <v>1</v>
      </c>
      <c r="F191" s="345"/>
      <c r="G191" s="346" t="s">
        <v>492</v>
      </c>
      <c r="H191" s="347"/>
      <c r="I191" s="348" t="s">
        <v>484</v>
      </c>
      <c r="J191" s="349">
        <f>E191*H191</f>
        <v>0</v>
      </c>
      <c r="K191" s="353"/>
    </row>
    <row r="192" spans="1:11" x14ac:dyDescent="0.25">
      <c r="A192" s="716"/>
      <c r="B192" s="342"/>
      <c r="C192" s="338"/>
      <c r="D192" s="352"/>
      <c r="E192" s="360"/>
      <c r="F192" s="353"/>
      <c r="G192" s="338"/>
      <c r="H192" s="354"/>
      <c r="I192" s="716"/>
      <c r="J192" s="353"/>
      <c r="K192" s="353"/>
    </row>
    <row r="193" spans="1:11" ht="114" customHeight="1" x14ac:dyDescent="0.25">
      <c r="A193" s="931" t="s">
        <v>2108</v>
      </c>
      <c r="B193" s="931"/>
      <c r="C193" s="932" t="s">
        <v>1980</v>
      </c>
      <c r="D193" s="933"/>
      <c r="E193" s="933"/>
      <c r="F193" s="933"/>
      <c r="G193" s="933"/>
      <c r="H193" s="933"/>
      <c r="I193" s="933"/>
      <c r="J193" s="933"/>
      <c r="K193" s="827"/>
    </row>
    <row r="194" spans="1:11" x14ac:dyDescent="0.25">
      <c r="A194" s="716"/>
      <c r="B194" s="342"/>
      <c r="C194" s="338"/>
      <c r="D194" s="343" t="s">
        <v>33</v>
      </c>
      <c r="E194" s="359">
        <v>1</v>
      </c>
      <c r="F194" s="345"/>
      <c r="G194" s="346" t="s">
        <v>492</v>
      </c>
      <c r="H194" s="347"/>
      <c r="I194" s="348" t="s">
        <v>484</v>
      </c>
      <c r="J194" s="349">
        <f>E194*H194</f>
        <v>0</v>
      </c>
      <c r="K194" s="353"/>
    </row>
    <row r="195" spans="1:11" x14ac:dyDescent="0.25">
      <c r="A195" s="716"/>
      <c r="B195" s="342"/>
      <c r="C195" s="338"/>
      <c r="D195" s="352"/>
      <c r="E195" s="360"/>
      <c r="F195" s="353"/>
      <c r="G195" s="338"/>
      <c r="H195" s="354"/>
      <c r="I195" s="716"/>
      <c r="J195" s="353"/>
      <c r="K195" s="353"/>
    </row>
    <row r="196" spans="1:11" ht="21.75" customHeight="1" x14ac:dyDescent="0.25">
      <c r="A196" s="931" t="s">
        <v>2109</v>
      </c>
      <c r="B196" s="931"/>
      <c r="C196" s="939" t="s">
        <v>1981</v>
      </c>
      <c r="D196" s="940"/>
      <c r="E196" s="940"/>
      <c r="F196" s="940"/>
      <c r="G196" s="940"/>
      <c r="H196" s="940"/>
      <c r="I196" s="940"/>
      <c r="J196" s="940"/>
      <c r="K196" s="828"/>
    </row>
    <row r="197" spans="1:11" x14ac:dyDescent="0.25">
      <c r="A197" s="716"/>
      <c r="B197" s="342"/>
      <c r="C197" s="338"/>
      <c r="D197" s="343" t="s">
        <v>33</v>
      </c>
      <c r="E197" s="359">
        <v>1</v>
      </c>
      <c r="F197" s="345"/>
      <c r="G197" s="346" t="s">
        <v>492</v>
      </c>
      <c r="H197" s="347"/>
      <c r="I197" s="348" t="s">
        <v>484</v>
      </c>
      <c r="J197" s="349">
        <f>E197*H197</f>
        <v>0</v>
      </c>
      <c r="K197" s="353"/>
    </row>
    <row r="198" spans="1:11" x14ac:dyDescent="0.25">
      <c r="A198" s="716"/>
      <c r="B198" s="342"/>
      <c r="C198" s="338"/>
      <c r="D198" s="352"/>
      <c r="E198" s="360"/>
      <c r="F198" s="353"/>
      <c r="G198" s="338"/>
      <c r="H198" s="354"/>
      <c r="I198" s="716"/>
      <c r="J198" s="353"/>
      <c r="K198" s="353"/>
    </row>
    <row r="199" spans="1:11" ht="102.6" customHeight="1" x14ac:dyDescent="0.25">
      <c r="A199" s="931" t="s">
        <v>2110</v>
      </c>
      <c r="B199" s="931"/>
      <c r="C199" s="932" t="s">
        <v>1982</v>
      </c>
      <c r="D199" s="933"/>
      <c r="E199" s="933"/>
      <c r="F199" s="933"/>
      <c r="G199" s="933"/>
      <c r="H199" s="933"/>
      <c r="I199" s="933"/>
      <c r="J199" s="933"/>
      <c r="K199" s="827"/>
    </row>
    <row r="200" spans="1:11" x14ac:dyDescent="0.25">
      <c r="A200" s="716"/>
      <c r="B200" s="342"/>
      <c r="C200" s="338"/>
      <c r="D200" s="343" t="s">
        <v>33</v>
      </c>
      <c r="E200" s="359">
        <v>1</v>
      </c>
      <c r="F200" s="345"/>
      <c r="G200" s="346" t="s">
        <v>492</v>
      </c>
      <c r="H200" s="347"/>
      <c r="I200" s="348" t="s">
        <v>484</v>
      </c>
      <c r="J200" s="349">
        <f>E200*H200</f>
        <v>0</v>
      </c>
      <c r="K200" s="353"/>
    </row>
    <row r="201" spans="1:11" x14ac:dyDescent="0.25">
      <c r="A201" s="716"/>
      <c r="B201" s="342"/>
      <c r="C201" s="338"/>
      <c r="D201" s="352"/>
      <c r="E201" s="360"/>
      <c r="F201" s="353"/>
      <c r="G201" s="338"/>
      <c r="H201" s="354"/>
      <c r="I201" s="716"/>
      <c r="J201" s="353"/>
      <c r="K201" s="353"/>
    </row>
    <row r="202" spans="1:11" ht="21.75" customHeight="1" x14ac:dyDescent="0.25">
      <c r="A202" s="931" t="s">
        <v>2111</v>
      </c>
      <c r="B202" s="931"/>
      <c r="C202" s="939" t="s">
        <v>1983</v>
      </c>
      <c r="D202" s="940"/>
      <c r="E202" s="940"/>
      <c r="F202" s="940"/>
      <c r="G202" s="940"/>
      <c r="H202" s="940"/>
      <c r="I202" s="940"/>
      <c r="J202" s="940"/>
      <c r="K202" s="828"/>
    </row>
    <row r="203" spans="1:11" x14ac:dyDescent="0.25">
      <c r="A203" s="716"/>
      <c r="B203" s="342"/>
      <c r="C203" s="338"/>
      <c r="D203" s="343" t="s">
        <v>33</v>
      </c>
      <c r="E203" s="359">
        <v>1</v>
      </c>
      <c r="F203" s="345"/>
      <c r="G203" s="346" t="s">
        <v>492</v>
      </c>
      <c r="H203" s="347"/>
      <c r="I203" s="348" t="s">
        <v>484</v>
      </c>
      <c r="J203" s="349">
        <f>E203*H203</f>
        <v>0</v>
      </c>
      <c r="K203" s="353"/>
    </row>
    <row r="204" spans="1:11" x14ac:dyDescent="0.25">
      <c r="A204" s="716"/>
      <c r="B204" s="342"/>
      <c r="C204" s="338"/>
      <c r="D204" s="352"/>
      <c r="E204" s="360"/>
      <c r="F204" s="353"/>
      <c r="G204" s="338"/>
      <c r="H204" s="354"/>
      <c r="I204" s="716"/>
      <c r="J204" s="353"/>
      <c r="K204" s="353"/>
    </row>
    <row r="205" spans="1:11" ht="85.2" customHeight="1" x14ac:dyDescent="0.25">
      <c r="A205" s="931" t="s">
        <v>2112</v>
      </c>
      <c r="B205" s="931"/>
      <c r="C205" s="932" t="s">
        <v>1984</v>
      </c>
      <c r="D205" s="933"/>
      <c r="E205" s="933"/>
      <c r="F205" s="933"/>
      <c r="G205" s="933"/>
      <c r="H205" s="933"/>
      <c r="I205" s="933"/>
      <c r="J205" s="933"/>
      <c r="K205" s="827"/>
    </row>
    <row r="206" spans="1:11" x14ac:dyDescent="0.25">
      <c r="A206" s="716"/>
      <c r="B206" s="342"/>
      <c r="C206" s="338"/>
      <c r="D206" s="343" t="s">
        <v>33</v>
      </c>
      <c r="E206" s="359">
        <v>1</v>
      </c>
      <c r="F206" s="345"/>
      <c r="G206" s="346" t="s">
        <v>492</v>
      </c>
      <c r="H206" s="347"/>
      <c r="I206" s="348" t="s">
        <v>484</v>
      </c>
      <c r="J206" s="349">
        <f>E206*H206</f>
        <v>0</v>
      </c>
      <c r="K206" s="353"/>
    </row>
    <row r="207" spans="1:11" x14ac:dyDescent="0.25">
      <c r="A207" s="716"/>
      <c r="B207" s="342"/>
      <c r="C207" s="338"/>
      <c r="D207" s="352"/>
      <c r="E207" s="360"/>
      <c r="F207" s="353"/>
      <c r="G207" s="338"/>
      <c r="H207" s="354"/>
      <c r="I207" s="716"/>
      <c r="J207" s="353"/>
      <c r="K207" s="353"/>
    </row>
    <row r="208" spans="1:11" ht="21.75" customHeight="1" x14ac:dyDescent="0.25">
      <c r="A208" s="931" t="s">
        <v>2113</v>
      </c>
      <c r="B208" s="931"/>
      <c r="C208" s="939" t="s">
        <v>1985</v>
      </c>
      <c r="D208" s="940"/>
      <c r="E208" s="940"/>
      <c r="F208" s="940"/>
      <c r="G208" s="940"/>
      <c r="H208" s="940"/>
      <c r="I208" s="940"/>
      <c r="J208" s="940"/>
      <c r="K208" s="828"/>
    </row>
    <row r="209" spans="1:11" x14ac:dyDescent="0.25">
      <c r="A209" s="716"/>
      <c r="B209" s="342"/>
      <c r="C209" s="338"/>
      <c r="D209" s="343" t="s">
        <v>33</v>
      </c>
      <c r="E209" s="359">
        <v>1</v>
      </c>
      <c r="F209" s="345"/>
      <c r="G209" s="346" t="s">
        <v>492</v>
      </c>
      <c r="H209" s="347"/>
      <c r="I209" s="348" t="s">
        <v>484</v>
      </c>
      <c r="J209" s="349">
        <f>E209*H209</f>
        <v>0</v>
      </c>
      <c r="K209" s="353"/>
    </row>
    <row r="210" spans="1:11" x14ac:dyDescent="0.25">
      <c r="A210" s="716"/>
      <c r="B210" s="342"/>
      <c r="C210" s="338"/>
      <c r="D210" s="352"/>
      <c r="E210" s="360"/>
      <c r="F210" s="353"/>
      <c r="G210" s="338"/>
      <c r="H210" s="354"/>
      <c r="I210" s="716"/>
      <c r="J210" s="353"/>
      <c r="K210" s="353"/>
    </row>
    <row r="211" spans="1:11" ht="114" customHeight="1" x14ac:dyDescent="0.25">
      <c r="A211" s="931" t="s">
        <v>2114</v>
      </c>
      <c r="B211" s="931"/>
      <c r="C211" s="932" t="s">
        <v>1986</v>
      </c>
      <c r="D211" s="933"/>
      <c r="E211" s="933"/>
      <c r="F211" s="933"/>
      <c r="G211" s="933"/>
      <c r="H211" s="933"/>
      <c r="I211" s="933"/>
      <c r="J211" s="933"/>
      <c r="K211" s="827"/>
    </row>
    <row r="212" spans="1:11" x14ac:dyDescent="0.25">
      <c r="A212" s="716"/>
      <c r="B212" s="342"/>
      <c r="C212" s="338"/>
      <c r="D212" s="343" t="s">
        <v>33</v>
      </c>
      <c r="E212" s="359">
        <v>1</v>
      </c>
      <c r="F212" s="345"/>
      <c r="G212" s="346" t="s">
        <v>492</v>
      </c>
      <c r="H212" s="347"/>
      <c r="I212" s="348" t="s">
        <v>484</v>
      </c>
      <c r="J212" s="349">
        <f>E212*H212</f>
        <v>0</v>
      </c>
      <c r="K212" s="353"/>
    </row>
    <row r="213" spans="1:11" x14ac:dyDescent="0.25">
      <c r="A213" s="716"/>
      <c r="B213" s="342"/>
      <c r="C213" s="338"/>
      <c r="D213" s="352"/>
      <c r="E213" s="360"/>
      <c r="F213" s="353"/>
      <c r="G213" s="338"/>
      <c r="H213" s="354"/>
      <c r="I213" s="716"/>
      <c r="J213" s="353"/>
      <c r="K213" s="353"/>
    </row>
    <row r="214" spans="1:11" ht="21.75" customHeight="1" x14ac:dyDescent="0.25">
      <c r="A214" s="931" t="s">
        <v>2115</v>
      </c>
      <c r="B214" s="931"/>
      <c r="C214" s="939" t="s">
        <v>1987</v>
      </c>
      <c r="D214" s="940"/>
      <c r="E214" s="940"/>
      <c r="F214" s="940"/>
      <c r="G214" s="940"/>
      <c r="H214" s="940"/>
      <c r="I214" s="940"/>
      <c r="J214" s="940"/>
      <c r="K214" s="828"/>
    </row>
    <row r="215" spans="1:11" x14ac:dyDescent="0.25">
      <c r="A215" s="716"/>
      <c r="B215" s="342"/>
      <c r="C215" s="338"/>
      <c r="D215" s="343" t="s">
        <v>33</v>
      </c>
      <c r="E215" s="359">
        <v>1</v>
      </c>
      <c r="F215" s="345"/>
      <c r="G215" s="346" t="s">
        <v>492</v>
      </c>
      <c r="H215" s="347"/>
      <c r="I215" s="348" t="s">
        <v>484</v>
      </c>
      <c r="J215" s="349">
        <f>E215*H215</f>
        <v>0</v>
      </c>
      <c r="K215" s="353"/>
    </row>
    <row r="216" spans="1:11" x14ac:dyDescent="0.25">
      <c r="A216" s="716"/>
      <c r="B216" s="342"/>
      <c r="C216" s="338"/>
      <c r="D216" s="352"/>
      <c r="E216" s="360"/>
      <c r="F216" s="353"/>
      <c r="G216" s="338"/>
      <c r="H216" s="354"/>
      <c r="I216" s="716"/>
      <c r="J216" s="353"/>
      <c r="K216" s="353"/>
    </row>
    <row r="217" spans="1:11" ht="126" customHeight="1" x14ac:dyDescent="0.25">
      <c r="A217" s="931" t="s">
        <v>2116</v>
      </c>
      <c r="B217" s="931"/>
      <c r="C217" s="932" t="s">
        <v>1988</v>
      </c>
      <c r="D217" s="933"/>
      <c r="E217" s="933"/>
      <c r="F217" s="933"/>
      <c r="G217" s="933"/>
      <c r="H217" s="933"/>
      <c r="I217" s="933"/>
      <c r="J217" s="933"/>
      <c r="K217" s="827"/>
    </row>
    <row r="218" spans="1:11" x14ac:dyDescent="0.25">
      <c r="A218" s="716"/>
      <c r="B218" s="342"/>
      <c r="C218" s="338"/>
      <c r="D218" s="343" t="s">
        <v>33</v>
      </c>
      <c r="E218" s="359">
        <v>1</v>
      </c>
      <c r="F218" s="345"/>
      <c r="G218" s="346" t="s">
        <v>492</v>
      </c>
      <c r="H218" s="347"/>
      <c r="I218" s="348" t="s">
        <v>484</v>
      </c>
      <c r="J218" s="349">
        <f>E218*H218</f>
        <v>0</v>
      </c>
      <c r="K218" s="353"/>
    </row>
    <row r="219" spans="1:11" x14ac:dyDescent="0.25">
      <c r="A219" s="716"/>
      <c r="B219" s="342"/>
      <c r="C219" s="338"/>
      <c r="D219" s="352"/>
      <c r="E219" s="360"/>
      <c r="F219" s="353"/>
      <c r="G219" s="338"/>
      <c r="H219" s="354"/>
      <c r="I219" s="716"/>
      <c r="J219" s="353"/>
      <c r="K219" s="353"/>
    </row>
    <row r="220" spans="1:11" ht="21.75" customHeight="1" x14ac:dyDescent="0.25">
      <c r="A220" s="931" t="s">
        <v>2117</v>
      </c>
      <c r="B220" s="931"/>
      <c r="C220" s="939" t="s">
        <v>1989</v>
      </c>
      <c r="D220" s="940"/>
      <c r="E220" s="940"/>
      <c r="F220" s="940"/>
      <c r="G220" s="940"/>
      <c r="H220" s="940"/>
      <c r="I220" s="940"/>
      <c r="J220" s="940"/>
      <c r="K220" s="828"/>
    </row>
    <row r="221" spans="1:11" x14ac:dyDescent="0.25">
      <c r="A221" s="716"/>
      <c r="B221" s="342"/>
      <c r="C221" s="338"/>
      <c r="D221" s="343" t="s">
        <v>33</v>
      </c>
      <c r="E221" s="359">
        <v>1</v>
      </c>
      <c r="F221" s="345"/>
      <c r="G221" s="346" t="s">
        <v>492</v>
      </c>
      <c r="H221" s="347"/>
      <c r="I221" s="348" t="s">
        <v>484</v>
      </c>
      <c r="J221" s="349">
        <f>E221*H221</f>
        <v>0</v>
      </c>
      <c r="K221" s="353"/>
    </row>
    <row r="222" spans="1:11" x14ac:dyDescent="0.25">
      <c r="A222" s="716"/>
      <c r="B222" s="342"/>
      <c r="C222" s="338"/>
      <c r="D222" s="352"/>
      <c r="E222" s="360"/>
      <c r="F222" s="353"/>
      <c r="G222" s="338"/>
      <c r="H222" s="354"/>
      <c r="I222" s="716"/>
      <c r="J222" s="353"/>
      <c r="K222" s="353"/>
    </row>
    <row r="223" spans="1:11" ht="114.6" customHeight="1" x14ac:dyDescent="0.25">
      <c r="A223" s="931" t="s">
        <v>2118</v>
      </c>
      <c r="B223" s="931"/>
      <c r="C223" s="932" t="s">
        <v>1990</v>
      </c>
      <c r="D223" s="933"/>
      <c r="E223" s="933"/>
      <c r="F223" s="933"/>
      <c r="G223" s="933"/>
      <c r="H223" s="933"/>
      <c r="I223" s="933"/>
      <c r="J223" s="933"/>
      <c r="K223" s="827"/>
    </row>
    <row r="224" spans="1:11" x14ac:dyDescent="0.25">
      <c r="A224" s="716"/>
      <c r="B224" s="342"/>
      <c r="C224" s="338"/>
      <c r="D224" s="343" t="s">
        <v>33</v>
      </c>
      <c r="E224" s="359">
        <v>1</v>
      </c>
      <c r="F224" s="345"/>
      <c r="G224" s="346" t="s">
        <v>492</v>
      </c>
      <c r="H224" s="347"/>
      <c r="I224" s="348" t="s">
        <v>484</v>
      </c>
      <c r="J224" s="349">
        <f>E224*H224</f>
        <v>0</v>
      </c>
      <c r="K224" s="353"/>
    </row>
    <row r="225" spans="1:11" x14ac:dyDescent="0.25">
      <c r="A225" s="716"/>
      <c r="B225" s="342"/>
      <c r="C225" s="338"/>
      <c r="D225" s="352"/>
      <c r="E225" s="360"/>
      <c r="F225" s="353"/>
      <c r="G225" s="338"/>
      <c r="H225" s="354"/>
      <c r="I225" s="716"/>
      <c r="J225" s="353"/>
      <c r="K225" s="353"/>
    </row>
    <row r="226" spans="1:11" ht="21.75" customHeight="1" x14ac:dyDescent="0.25">
      <c r="A226" s="931" t="s">
        <v>2119</v>
      </c>
      <c r="B226" s="931"/>
      <c r="C226" s="939" t="s">
        <v>1991</v>
      </c>
      <c r="D226" s="940"/>
      <c r="E226" s="940"/>
      <c r="F226" s="940"/>
      <c r="G226" s="940"/>
      <c r="H226" s="940"/>
      <c r="I226" s="940"/>
      <c r="J226" s="940"/>
      <c r="K226" s="828"/>
    </row>
    <row r="227" spans="1:11" x14ac:dyDescent="0.25">
      <c r="A227" s="716"/>
      <c r="B227" s="342"/>
      <c r="C227" s="338"/>
      <c r="D227" s="343" t="s">
        <v>33</v>
      </c>
      <c r="E227" s="359">
        <v>1</v>
      </c>
      <c r="F227" s="345"/>
      <c r="G227" s="346" t="s">
        <v>492</v>
      </c>
      <c r="H227" s="347"/>
      <c r="I227" s="348" t="s">
        <v>484</v>
      </c>
      <c r="J227" s="349">
        <f>E227*H227</f>
        <v>0</v>
      </c>
      <c r="K227" s="353"/>
    </row>
    <row r="228" spans="1:11" x14ac:dyDescent="0.25">
      <c r="A228" s="716"/>
      <c r="B228" s="342"/>
      <c r="C228" s="338"/>
      <c r="D228" s="352"/>
      <c r="E228" s="360"/>
      <c r="F228" s="353"/>
      <c r="G228" s="338"/>
      <c r="H228" s="354"/>
      <c r="I228" s="716"/>
      <c r="J228" s="353"/>
      <c r="K228" s="353"/>
    </row>
    <row r="229" spans="1:11" ht="126" customHeight="1" x14ac:dyDescent="0.25">
      <c r="A229" s="971" t="s">
        <v>2120</v>
      </c>
      <c r="B229" s="971"/>
      <c r="C229" s="932" t="s">
        <v>1992</v>
      </c>
      <c r="D229" s="933"/>
      <c r="E229" s="933"/>
      <c r="F229" s="933"/>
      <c r="G229" s="933"/>
      <c r="H229" s="933"/>
      <c r="I229" s="933"/>
      <c r="J229" s="933"/>
      <c r="K229" s="827"/>
    </row>
    <row r="230" spans="1:11" x14ac:dyDescent="0.25">
      <c r="A230" s="716"/>
      <c r="B230" s="342"/>
      <c r="C230" s="338"/>
      <c r="D230" s="343" t="s">
        <v>33</v>
      </c>
      <c r="E230" s="359">
        <v>1</v>
      </c>
      <c r="F230" s="345"/>
      <c r="G230" s="346" t="s">
        <v>492</v>
      </c>
      <c r="H230" s="347"/>
      <c r="I230" s="348" t="s">
        <v>484</v>
      </c>
      <c r="J230" s="349">
        <f>E230*H230</f>
        <v>0</v>
      </c>
      <c r="K230" s="353"/>
    </row>
    <row r="231" spans="1:11" x14ac:dyDescent="0.25">
      <c r="A231" s="716"/>
      <c r="B231" s="342"/>
      <c r="C231" s="338"/>
      <c r="D231" s="352"/>
      <c r="E231" s="360"/>
      <c r="F231" s="353"/>
      <c r="G231" s="338"/>
      <c r="H231" s="354"/>
      <c r="I231" s="716"/>
      <c r="J231" s="353"/>
      <c r="K231" s="353"/>
    </row>
    <row r="232" spans="1:11" ht="99.6" customHeight="1" x14ac:dyDescent="0.25">
      <c r="A232" s="971" t="s">
        <v>2121</v>
      </c>
      <c r="B232" s="971"/>
      <c r="C232" s="932" t="s">
        <v>2048</v>
      </c>
      <c r="D232" s="933"/>
      <c r="E232" s="933"/>
      <c r="F232" s="933"/>
      <c r="G232" s="933"/>
      <c r="H232" s="933"/>
      <c r="I232" s="933"/>
      <c r="J232" s="933"/>
      <c r="K232" s="827"/>
    </row>
    <row r="233" spans="1:11" x14ac:dyDescent="0.25">
      <c r="A233" s="716"/>
      <c r="B233" s="342"/>
      <c r="C233" s="338"/>
      <c r="D233" s="343" t="s">
        <v>33</v>
      </c>
      <c r="E233" s="359">
        <v>1</v>
      </c>
      <c r="F233" s="345"/>
      <c r="G233" s="346" t="s">
        <v>492</v>
      </c>
      <c r="H233" s="347"/>
      <c r="I233" s="348" t="s">
        <v>484</v>
      </c>
      <c r="J233" s="349">
        <f>E233*H233</f>
        <v>0</v>
      </c>
      <c r="K233" s="353"/>
    </row>
    <row r="234" spans="1:11" x14ac:dyDescent="0.25">
      <c r="A234" s="716"/>
      <c r="B234" s="342"/>
      <c r="C234" s="338"/>
      <c r="D234" s="352"/>
      <c r="E234" s="360"/>
      <c r="F234" s="353"/>
      <c r="G234" s="338"/>
      <c r="H234" s="354"/>
      <c r="I234" s="716"/>
      <c r="J234" s="353"/>
      <c r="K234" s="353"/>
    </row>
    <row r="235" spans="1:11" ht="21.75" customHeight="1" x14ac:dyDescent="0.25">
      <c r="A235" s="971" t="s">
        <v>2122</v>
      </c>
      <c r="B235" s="971"/>
      <c r="C235" s="939" t="s">
        <v>2047</v>
      </c>
      <c r="D235" s="940"/>
      <c r="E235" s="940"/>
      <c r="F235" s="940"/>
      <c r="G235" s="940"/>
      <c r="H235" s="940"/>
      <c r="I235" s="940"/>
      <c r="J235" s="940"/>
      <c r="K235" s="828"/>
    </row>
    <row r="236" spans="1:11" x14ac:dyDescent="0.25">
      <c r="A236" s="716"/>
      <c r="B236" s="342"/>
      <c r="C236" s="338"/>
      <c r="D236" s="343" t="s">
        <v>33</v>
      </c>
      <c r="E236" s="359">
        <v>1</v>
      </c>
      <c r="F236" s="345"/>
      <c r="G236" s="346" t="s">
        <v>492</v>
      </c>
      <c r="H236" s="347"/>
      <c r="I236" s="348" t="s">
        <v>484</v>
      </c>
      <c r="J236" s="349">
        <f>E236*H236</f>
        <v>0</v>
      </c>
      <c r="K236" s="353"/>
    </row>
    <row r="237" spans="1:11" x14ac:dyDescent="0.25">
      <c r="A237" s="716"/>
      <c r="B237" s="342"/>
      <c r="C237" s="338"/>
      <c r="D237" s="352"/>
      <c r="E237" s="360"/>
      <c r="F237" s="353"/>
      <c r="G237" s="338"/>
      <c r="H237" s="354"/>
      <c r="I237" s="716"/>
      <c r="J237" s="353"/>
      <c r="K237" s="353"/>
    </row>
    <row r="238" spans="1:11" ht="115.5" customHeight="1" x14ac:dyDescent="0.25">
      <c r="A238" s="971" t="s">
        <v>2123</v>
      </c>
      <c r="B238" s="971"/>
      <c r="C238" s="932" t="s">
        <v>1993</v>
      </c>
      <c r="D238" s="933"/>
      <c r="E238" s="933"/>
      <c r="F238" s="933"/>
      <c r="G238" s="933"/>
      <c r="H238" s="933"/>
      <c r="I238" s="933"/>
      <c r="J238" s="933"/>
      <c r="K238" s="827"/>
    </row>
    <row r="239" spans="1:11" x14ac:dyDescent="0.25">
      <c r="A239" s="716"/>
      <c r="B239" s="342"/>
      <c r="C239" s="338"/>
      <c r="D239" s="343" t="s">
        <v>33</v>
      </c>
      <c r="E239" s="359">
        <v>6</v>
      </c>
      <c r="F239" s="345"/>
      <c r="G239" s="346" t="s">
        <v>492</v>
      </c>
      <c r="H239" s="347"/>
      <c r="I239" s="348" t="s">
        <v>484</v>
      </c>
      <c r="J239" s="349">
        <f>E239*H239</f>
        <v>0</v>
      </c>
      <c r="K239" s="353"/>
    </row>
    <row r="240" spans="1:11" x14ac:dyDescent="0.25">
      <c r="A240" s="716"/>
      <c r="B240" s="342"/>
      <c r="C240" s="338"/>
      <c r="D240" s="352"/>
      <c r="E240" s="360"/>
      <c r="F240" s="353"/>
      <c r="G240" s="338"/>
      <c r="H240" s="354"/>
      <c r="I240" s="716"/>
      <c r="J240" s="353"/>
      <c r="K240" s="353"/>
    </row>
    <row r="241" spans="1:11" ht="21.75" customHeight="1" x14ac:dyDescent="0.25">
      <c r="A241" s="971" t="s">
        <v>2124</v>
      </c>
      <c r="B241" s="971"/>
      <c r="C241" s="939" t="s">
        <v>1994</v>
      </c>
      <c r="D241" s="940"/>
      <c r="E241" s="940"/>
      <c r="F241" s="940"/>
      <c r="G241" s="940"/>
      <c r="H241" s="940"/>
      <c r="I241" s="940"/>
      <c r="J241" s="940"/>
      <c r="K241" s="828"/>
    </row>
    <row r="242" spans="1:11" x14ac:dyDescent="0.25">
      <c r="A242" s="716"/>
      <c r="B242" s="342"/>
      <c r="C242" s="338"/>
      <c r="D242" s="343" t="s">
        <v>33</v>
      </c>
      <c r="E242" s="359">
        <v>6</v>
      </c>
      <c r="F242" s="345"/>
      <c r="G242" s="346" t="s">
        <v>492</v>
      </c>
      <c r="H242" s="347"/>
      <c r="I242" s="348" t="s">
        <v>484</v>
      </c>
      <c r="J242" s="349">
        <f>E242*H242</f>
        <v>0</v>
      </c>
      <c r="K242" s="353"/>
    </row>
    <row r="243" spans="1:11" x14ac:dyDescent="0.25">
      <c r="A243" s="716"/>
      <c r="B243" s="342"/>
      <c r="C243" s="338"/>
      <c r="D243" s="352"/>
      <c r="E243" s="360"/>
      <c r="F243" s="353"/>
      <c r="G243" s="338"/>
      <c r="H243" s="354"/>
      <c r="I243" s="716"/>
      <c r="J243" s="353"/>
      <c r="K243" s="353"/>
    </row>
    <row r="244" spans="1:11" ht="112.2" customHeight="1" x14ac:dyDescent="0.25">
      <c r="A244" s="971" t="s">
        <v>2125</v>
      </c>
      <c r="B244" s="971"/>
      <c r="C244" s="932" t="s">
        <v>1995</v>
      </c>
      <c r="D244" s="933"/>
      <c r="E244" s="933"/>
      <c r="F244" s="933"/>
      <c r="G244" s="933"/>
      <c r="H244" s="933"/>
      <c r="I244" s="933"/>
      <c r="J244" s="933"/>
      <c r="K244" s="827"/>
    </row>
    <row r="245" spans="1:11" x14ac:dyDescent="0.25">
      <c r="A245" s="716"/>
      <c r="B245" s="342"/>
      <c r="C245" s="338"/>
      <c r="D245" s="343" t="s">
        <v>33</v>
      </c>
      <c r="E245" s="359">
        <v>12</v>
      </c>
      <c r="F245" s="345"/>
      <c r="G245" s="346" t="s">
        <v>492</v>
      </c>
      <c r="H245" s="347"/>
      <c r="I245" s="348" t="s">
        <v>484</v>
      </c>
      <c r="J245" s="349">
        <f>E245*H245</f>
        <v>0</v>
      </c>
      <c r="K245" s="353"/>
    </row>
    <row r="246" spans="1:11" x14ac:dyDescent="0.25">
      <c r="A246" s="716"/>
      <c r="B246" s="342"/>
      <c r="C246" s="338"/>
      <c r="D246" s="352"/>
      <c r="E246" s="360"/>
      <c r="F246" s="353"/>
      <c r="G246" s="338"/>
      <c r="H246" s="354"/>
      <c r="I246" s="716"/>
      <c r="J246" s="353"/>
      <c r="K246" s="353"/>
    </row>
    <row r="247" spans="1:11" ht="21.75" customHeight="1" x14ac:dyDescent="0.25">
      <c r="A247" s="971" t="s">
        <v>2126</v>
      </c>
      <c r="B247" s="971"/>
      <c r="C247" s="939" t="s">
        <v>1996</v>
      </c>
      <c r="D247" s="940"/>
      <c r="E247" s="940"/>
      <c r="F247" s="940"/>
      <c r="G247" s="940"/>
      <c r="H247" s="940"/>
      <c r="I247" s="940"/>
      <c r="J247" s="940"/>
      <c r="K247" s="828"/>
    </row>
    <row r="248" spans="1:11" x14ac:dyDescent="0.25">
      <c r="A248" s="716"/>
      <c r="B248" s="342"/>
      <c r="C248" s="338"/>
      <c r="D248" s="343" t="s">
        <v>33</v>
      </c>
      <c r="E248" s="359">
        <v>12</v>
      </c>
      <c r="F248" s="345"/>
      <c r="G248" s="346" t="s">
        <v>492</v>
      </c>
      <c r="H248" s="347"/>
      <c r="I248" s="348" t="s">
        <v>484</v>
      </c>
      <c r="J248" s="349">
        <f>E248*H248</f>
        <v>0</v>
      </c>
      <c r="K248" s="353"/>
    </row>
    <row r="249" spans="1:11" x14ac:dyDescent="0.25">
      <c r="A249" s="716"/>
      <c r="B249" s="342"/>
      <c r="C249" s="338"/>
      <c r="D249" s="352"/>
      <c r="E249" s="360"/>
      <c r="F249" s="353"/>
      <c r="G249" s="338"/>
      <c r="H249" s="354"/>
      <c r="I249" s="716"/>
      <c r="J249" s="353"/>
      <c r="K249" s="353"/>
    </row>
    <row r="250" spans="1:11" ht="114" customHeight="1" x14ac:dyDescent="0.25">
      <c r="A250" s="971" t="s">
        <v>2127</v>
      </c>
      <c r="B250" s="971"/>
      <c r="C250" s="932" t="s">
        <v>1997</v>
      </c>
      <c r="D250" s="933"/>
      <c r="E250" s="933"/>
      <c r="F250" s="933"/>
      <c r="G250" s="933"/>
      <c r="H250" s="933"/>
      <c r="I250" s="933"/>
      <c r="J250" s="933"/>
      <c r="K250" s="827"/>
    </row>
    <row r="251" spans="1:11" x14ac:dyDescent="0.25">
      <c r="A251" s="716"/>
      <c r="B251" s="342"/>
      <c r="C251" s="338"/>
      <c r="D251" s="343" t="s">
        <v>33</v>
      </c>
      <c r="E251" s="359">
        <v>1</v>
      </c>
      <c r="F251" s="345"/>
      <c r="G251" s="346" t="s">
        <v>492</v>
      </c>
      <c r="H251" s="347"/>
      <c r="I251" s="348" t="s">
        <v>484</v>
      </c>
      <c r="J251" s="349">
        <f>E251*H251</f>
        <v>0</v>
      </c>
      <c r="K251" s="353"/>
    </row>
    <row r="252" spans="1:11" x14ac:dyDescent="0.25">
      <c r="A252" s="716"/>
      <c r="B252" s="342"/>
      <c r="C252" s="338"/>
      <c r="D252" s="352"/>
      <c r="E252" s="360"/>
      <c r="F252" s="353"/>
      <c r="G252" s="338"/>
      <c r="H252" s="354"/>
      <c r="I252" s="716"/>
      <c r="J252" s="353"/>
      <c r="K252" s="353"/>
    </row>
    <row r="253" spans="1:11" ht="21.75" customHeight="1" x14ac:dyDescent="0.25">
      <c r="A253" s="971" t="s">
        <v>2128</v>
      </c>
      <c r="B253" s="971"/>
      <c r="C253" s="939" t="s">
        <v>1998</v>
      </c>
      <c r="D253" s="940"/>
      <c r="E253" s="940"/>
      <c r="F253" s="940"/>
      <c r="G253" s="940"/>
      <c r="H253" s="940"/>
      <c r="I253" s="940"/>
      <c r="J253" s="940"/>
      <c r="K253" s="828"/>
    </row>
    <row r="254" spans="1:11" x14ac:dyDescent="0.25">
      <c r="A254" s="716"/>
      <c r="B254" s="342"/>
      <c r="C254" s="338"/>
      <c r="D254" s="343" t="s">
        <v>33</v>
      </c>
      <c r="E254" s="359">
        <v>1</v>
      </c>
      <c r="F254" s="345"/>
      <c r="G254" s="346" t="s">
        <v>492</v>
      </c>
      <c r="H254" s="347"/>
      <c r="I254" s="348" t="s">
        <v>484</v>
      </c>
      <c r="J254" s="349">
        <f>E254*H254</f>
        <v>0</v>
      </c>
      <c r="K254" s="353"/>
    </row>
    <row r="255" spans="1:11" x14ac:dyDescent="0.25">
      <c r="A255" s="716"/>
      <c r="B255" s="342"/>
      <c r="C255" s="338"/>
      <c r="D255" s="352"/>
      <c r="E255" s="360"/>
      <c r="F255" s="353"/>
      <c r="G255" s="338"/>
      <c r="H255" s="354"/>
      <c r="I255" s="716"/>
      <c r="J255" s="353"/>
      <c r="K255" s="353"/>
    </row>
    <row r="256" spans="1:11" ht="114" customHeight="1" x14ac:dyDescent="0.25">
      <c r="A256" s="971" t="s">
        <v>2129</v>
      </c>
      <c r="B256" s="971"/>
      <c r="C256" s="932" t="s">
        <v>1999</v>
      </c>
      <c r="D256" s="933"/>
      <c r="E256" s="933"/>
      <c r="F256" s="933"/>
      <c r="G256" s="933"/>
      <c r="H256" s="933"/>
      <c r="I256" s="933"/>
      <c r="J256" s="933"/>
      <c r="K256" s="827"/>
    </row>
    <row r="257" spans="1:11" x14ac:dyDescent="0.25">
      <c r="A257" s="716"/>
      <c r="B257" s="342"/>
      <c r="C257" s="338"/>
      <c r="D257" s="343" t="s">
        <v>33</v>
      </c>
      <c r="E257" s="359">
        <v>4</v>
      </c>
      <c r="F257" s="345"/>
      <c r="G257" s="346" t="s">
        <v>492</v>
      </c>
      <c r="H257" s="347"/>
      <c r="I257" s="348" t="s">
        <v>484</v>
      </c>
      <c r="J257" s="349">
        <f>E257*H257</f>
        <v>0</v>
      </c>
      <c r="K257" s="353"/>
    </row>
    <row r="258" spans="1:11" x14ac:dyDescent="0.25">
      <c r="A258" s="716"/>
      <c r="B258" s="342"/>
      <c r="C258" s="338"/>
      <c r="D258" s="352"/>
      <c r="E258" s="360"/>
      <c r="F258" s="353"/>
      <c r="G258" s="338"/>
      <c r="H258" s="354"/>
      <c r="I258" s="716"/>
      <c r="J258" s="353"/>
      <c r="K258" s="353"/>
    </row>
    <row r="259" spans="1:11" ht="21.75" customHeight="1" x14ac:dyDescent="0.25">
      <c r="A259" s="971" t="s">
        <v>2130</v>
      </c>
      <c r="B259" s="971"/>
      <c r="C259" s="939" t="s">
        <v>2000</v>
      </c>
      <c r="D259" s="940"/>
      <c r="E259" s="940"/>
      <c r="F259" s="940"/>
      <c r="G259" s="940"/>
      <c r="H259" s="940"/>
      <c r="I259" s="940"/>
      <c r="J259" s="940"/>
      <c r="K259" s="828"/>
    </row>
    <row r="260" spans="1:11" x14ac:dyDescent="0.25">
      <c r="A260" s="716"/>
      <c r="B260" s="342"/>
      <c r="C260" s="338"/>
      <c r="D260" s="343" t="s">
        <v>33</v>
      </c>
      <c r="E260" s="359">
        <v>4</v>
      </c>
      <c r="F260" s="345"/>
      <c r="G260" s="346" t="s">
        <v>492</v>
      </c>
      <c r="H260" s="347"/>
      <c r="I260" s="348" t="s">
        <v>484</v>
      </c>
      <c r="J260" s="349">
        <f>E260*H260</f>
        <v>0</v>
      </c>
      <c r="K260" s="353"/>
    </row>
    <row r="261" spans="1:11" x14ac:dyDescent="0.25">
      <c r="A261" s="716"/>
      <c r="B261" s="342"/>
      <c r="C261" s="338"/>
      <c r="D261" s="352"/>
      <c r="E261" s="360"/>
      <c r="F261" s="353"/>
      <c r="G261" s="338"/>
      <c r="H261" s="354"/>
      <c r="I261" s="716"/>
      <c r="J261" s="353"/>
      <c r="K261" s="353"/>
    </row>
    <row r="262" spans="1:11" ht="134.25" customHeight="1" x14ac:dyDescent="0.25">
      <c r="A262" s="971" t="s">
        <v>2131</v>
      </c>
      <c r="B262" s="971"/>
      <c r="C262" s="932" t="s">
        <v>2001</v>
      </c>
      <c r="D262" s="933"/>
      <c r="E262" s="933"/>
      <c r="F262" s="933"/>
      <c r="G262" s="933"/>
      <c r="H262" s="933"/>
      <c r="I262" s="933"/>
      <c r="J262" s="933"/>
      <c r="K262" s="827"/>
    </row>
    <row r="263" spans="1:11" x14ac:dyDescent="0.25">
      <c r="A263" s="716"/>
      <c r="B263" s="342"/>
      <c r="C263" s="338"/>
      <c r="D263" s="343" t="s">
        <v>33</v>
      </c>
      <c r="E263" s="359">
        <v>14</v>
      </c>
      <c r="F263" s="345"/>
      <c r="G263" s="346" t="s">
        <v>492</v>
      </c>
      <c r="H263" s="347"/>
      <c r="I263" s="348" t="s">
        <v>484</v>
      </c>
      <c r="J263" s="349">
        <f>E263*H263</f>
        <v>0</v>
      </c>
      <c r="K263" s="353"/>
    </row>
    <row r="264" spans="1:11" x14ac:dyDescent="0.25">
      <c r="A264" s="716"/>
      <c r="B264" s="342"/>
      <c r="C264" s="338"/>
      <c r="D264" s="352"/>
      <c r="E264" s="360"/>
      <c r="F264" s="353"/>
      <c r="G264" s="338"/>
      <c r="H264" s="354"/>
      <c r="I264" s="716"/>
      <c r="J264" s="353"/>
      <c r="K264" s="353"/>
    </row>
    <row r="265" spans="1:11" ht="21.75" customHeight="1" x14ac:dyDescent="0.25">
      <c r="A265" s="971" t="s">
        <v>2132</v>
      </c>
      <c r="B265" s="971"/>
      <c r="C265" s="939" t="s">
        <v>2002</v>
      </c>
      <c r="D265" s="940"/>
      <c r="E265" s="940"/>
      <c r="F265" s="940"/>
      <c r="G265" s="940"/>
      <c r="H265" s="940"/>
      <c r="I265" s="940"/>
      <c r="J265" s="940"/>
      <c r="K265" s="828"/>
    </row>
    <row r="266" spans="1:11" x14ac:dyDescent="0.25">
      <c r="A266" s="716"/>
      <c r="B266" s="342"/>
      <c r="C266" s="338"/>
      <c r="D266" s="343" t="s">
        <v>33</v>
      </c>
      <c r="E266" s="359">
        <v>14</v>
      </c>
      <c r="F266" s="345"/>
      <c r="G266" s="346" t="s">
        <v>492</v>
      </c>
      <c r="H266" s="347"/>
      <c r="I266" s="348" t="s">
        <v>484</v>
      </c>
      <c r="J266" s="349">
        <f>E266*H266</f>
        <v>0</v>
      </c>
      <c r="K266" s="353"/>
    </row>
    <row r="267" spans="1:11" x14ac:dyDescent="0.25">
      <c r="A267" s="716"/>
      <c r="B267" s="342"/>
      <c r="C267" s="338"/>
      <c r="D267" s="352"/>
      <c r="E267" s="360"/>
      <c r="F267" s="353"/>
      <c r="G267" s="338"/>
      <c r="H267" s="354"/>
      <c r="I267" s="716"/>
      <c r="J267" s="353"/>
      <c r="K267" s="353"/>
    </row>
    <row r="268" spans="1:11" ht="54.75" customHeight="1" x14ac:dyDescent="0.25">
      <c r="A268" s="971" t="s">
        <v>2133</v>
      </c>
      <c r="B268" s="971"/>
      <c r="C268" s="932" t="s">
        <v>2003</v>
      </c>
      <c r="D268" s="933"/>
      <c r="E268" s="933"/>
      <c r="F268" s="933"/>
      <c r="G268" s="933"/>
      <c r="H268" s="933"/>
      <c r="I268" s="933"/>
      <c r="J268" s="933"/>
      <c r="K268" s="827"/>
    </row>
    <row r="269" spans="1:11" x14ac:dyDescent="0.25">
      <c r="A269" s="716"/>
      <c r="B269" s="342"/>
      <c r="C269" s="338"/>
      <c r="D269" s="343" t="s">
        <v>33</v>
      </c>
      <c r="E269" s="359">
        <v>1</v>
      </c>
      <c r="F269" s="345"/>
      <c r="G269" s="346" t="s">
        <v>492</v>
      </c>
      <c r="H269" s="347"/>
      <c r="I269" s="348" t="s">
        <v>484</v>
      </c>
      <c r="J269" s="349">
        <f>E269*H269</f>
        <v>0</v>
      </c>
      <c r="K269" s="353"/>
    </row>
    <row r="270" spans="1:11" x14ac:dyDescent="0.25">
      <c r="A270" s="716"/>
      <c r="B270" s="342"/>
      <c r="C270" s="338"/>
      <c r="D270" s="352"/>
      <c r="E270" s="360"/>
      <c r="F270" s="353"/>
      <c r="G270" s="338"/>
      <c r="H270" s="354"/>
      <c r="I270" s="716"/>
      <c r="J270" s="353"/>
      <c r="K270" s="353"/>
    </row>
    <row r="271" spans="1:11" ht="39.75" customHeight="1" x14ac:dyDescent="0.25">
      <c r="A271" s="971" t="s">
        <v>2134</v>
      </c>
      <c r="B271" s="971"/>
      <c r="C271" s="932" t="s">
        <v>2004</v>
      </c>
      <c r="D271" s="933"/>
      <c r="E271" s="933"/>
      <c r="F271" s="933"/>
      <c r="G271" s="933"/>
      <c r="H271" s="933"/>
      <c r="I271" s="933"/>
      <c r="J271" s="933"/>
      <c r="K271" s="827"/>
    </row>
    <row r="272" spans="1:11" x14ac:dyDescent="0.25">
      <c r="A272" s="716"/>
      <c r="B272" s="342"/>
      <c r="C272" s="338"/>
      <c r="D272" s="343" t="s">
        <v>33</v>
      </c>
      <c r="E272" s="359">
        <v>1</v>
      </c>
      <c r="F272" s="345"/>
      <c r="G272" s="346" t="s">
        <v>492</v>
      </c>
      <c r="H272" s="347"/>
      <c r="I272" s="348" t="s">
        <v>484</v>
      </c>
      <c r="J272" s="349">
        <f>E272*H272</f>
        <v>0</v>
      </c>
      <c r="K272" s="353"/>
    </row>
    <row r="273" spans="1:11" x14ac:dyDescent="0.25">
      <c r="A273" s="716"/>
      <c r="B273" s="342"/>
      <c r="C273" s="338"/>
      <c r="D273" s="352"/>
      <c r="E273" s="360"/>
      <c r="F273" s="353"/>
      <c r="G273" s="338"/>
      <c r="H273" s="354"/>
      <c r="I273" s="716"/>
      <c r="J273" s="353"/>
      <c r="K273" s="353"/>
    </row>
    <row r="274" spans="1:11" ht="99" customHeight="1" x14ac:dyDescent="0.25">
      <c r="A274" s="971" t="s">
        <v>2135</v>
      </c>
      <c r="B274" s="971"/>
      <c r="C274" s="939" t="s">
        <v>2005</v>
      </c>
      <c r="D274" s="940"/>
      <c r="E274" s="940"/>
      <c r="F274" s="940"/>
      <c r="G274" s="940"/>
      <c r="H274" s="940"/>
      <c r="I274" s="940"/>
      <c r="J274" s="940"/>
      <c r="K274" s="828"/>
    </row>
    <row r="275" spans="1:11" x14ac:dyDescent="0.25">
      <c r="A275" s="716"/>
      <c r="B275" s="342"/>
      <c r="C275" s="338"/>
      <c r="D275" s="343" t="s">
        <v>33</v>
      </c>
      <c r="E275" s="359">
        <v>1</v>
      </c>
      <c r="F275" s="345"/>
      <c r="G275" s="346" t="s">
        <v>492</v>
      </c>
      <c r="H275" s="347"/>
      <c r="I275" s="348" t="s">
        <v>484</v>
      </c>
      <c r="J275" s="349">
        <f>E275*H275</f>
        <v>0</v>
      </c>
      <c r="K275" s="353"/>
    </row>
    <row r="276" spans="1:11" x14ac:dyDescent="0.25">
      <c r="A276" s="716"/>
      <c r="B276" s="342"/>
      <c r="C276" s="338"/>
      <c r="D276" s="352"/>
      <c r="E276" s="360"/>
      <c r="F276" s="353"/>
      <c r="G276" s="338"/>
      <c r="H276" s="354"/>
      <c r="I276" s="716"/>
      <c r="J276" s="353"/>
      <c r="K276" s="353"/>
    </row>
    <row r="277" spans="1:11" ht="47.25" customHeight="1" x14ac:dyDescent="0.25">
      <c r="A277" s="931" t="s">
        <v>2136</v>
      </c>
      <c r="B277" s="931"/>
      <c r="C277" s="939" t="s">
        <v>2006</v>
      </c>
      <c r="D277" s="940"/>
      <c r="E277" s="940"/>
      <c r="F277" s="940"/>
      <c r="G277" s="940"/>
      <c r="H277" s="940"/>
      <c r="I277" s="940"/>
      <c r="J277" s="940"/>
      <c r="K277" s="828"/>
    </row>
    <row r="278" spans="1:11" x14ac:dyDescent="0.25">
      <c r="A278" s="716"/>
      <c r="B278" s="342"/>
      <c r="C278" s="338"/>
      <c r="D278" s="343" t="s">
        <v>494</v>
      </c>
      <c r="E278" s="359">
        <v>20</v>
      </c>
      <c r="F278" s="345"/>
      <c r="G278" s="346" t="s">
        <v>492</v>
      </c>
      <c r="H278" s="347"/>
      <c r="I278" s="348" t="s">
        <v>484</v>
      </c>
      <c r="J278" s="349">
        <f>E278*H278</f>
        <v>0</v>
      </c>
      <c r="K278" s="353"/>
    </row>
    <row r="279" spans="1:11" x14ac:dyDescent="0.25">
      <c r="A279" s="716"/>
      <c r="B279" s="342"/>
      <c r="C279" s="338"/>
      <c r="D279" s="352"/>
      <c r="E279" s="360"/>
      <c r="F279" s="353"/>
      <c r="G279" s="338"/>
      <c r="H279" s="354"/>
      <c r="I279" s="716"/>
      <c r="J279" s="353"/>
      <c r="K279" s="353"/>
    </row>
    <row r="280" spans="1:11" ht="47.25" customHeight="1" x14ac:dyDescent="0.25">
      <c r="A280" s="931" t="s">
        <v>2137</v>
      </c>
      <c r="B280" s="931"/>
      <c r="C280" s="939" t="s">
        <v>2007</v>
      </c>
      <c r="D280" s="940"/>
      <c r="E280" s="940"/>
      <c r="F280" s="940"/>
      <c r="G280" s="940"/>
      <c r="H280" s="940"/>
      <c r="I280" s="940"/>
      <c r="J280" s="940"/>
      <c r="K280" s="828"/>
    </row>
    <row r="281" spans="1:11" x14ac:dyDescent="0.25">
      <c r="A281" s="716"/>
      <c r="B281" s="342"/>
      <c r="C281" s="338"/>
      <c r="D281" s="343" t="s">
        <v>494</v>
      </c>
      <c r="E281" s="359">
        <v>2</v>
      </c>
      <c r="F281" s="345"/>
      <c r="G281" s="346" t="s">
        <v>492</v>
      </c>
      <c r="H281" s="347"/>
      <c r="I281" s="348" t="s">
        <v>484</v>
      </c>
      <c r="J281" s="349">
        <f>E281*H281</f>
        <v>0</v>
      </c>
      <c r="K281" s="353"/>
    </row>
    <row r="282" spans="1:11" x14ac:dyDescent="0.25">
      <c r="A282" s="716"/>
      <c r="B282" s="342"/>
      <c r="C282" s="338"/>
      <c r="D282" s="352"/>
      <c r="E282" s="360"/>
      <c r="F282" s="353"/>
      <c r="G282" s="338"/>
      <c r="H282" s="354"/>
      <c r="I282" s="716"/>
      <c r="J282" s="353"/>
      <c r="K282" s="353"/>
    </row>
    <row r="283" spans="1:11" ht="51.75" customHeight="1" x14ac:dyDescent="0.25">
      <c r="A283" s="931" t="s">
        <v>2138</v>
      </c>
      <c r="B283" s="931"/>
      <c r="C283" s="939" t="s">
        <v>2008</v>
      </c>
      <c r="D283" s="940"/>
      <c r="E283" s="940"/>
      <c r="F283" s="940"/>
      <c r="G283" s="940"/>
      <c r="H283" s="940"/>
      <c r="I283" s="940"/>
      <c r="J283" s="940"/>
      <c r="K283" s="828"/>
    </row>
    <row r="284" spans="1:11" x14ac:dyDescent="0.25">
      <c r="A284" s="716"/>
      <c r="B284" s="342"/>
      <c r="C284" s="338"/>
      <c r="D284" s="343" t="s">
        <v>494</v>
      </c>
      <c r="E284" s="359">
        <v>12</v>
      </c>
      <c r="F284" s="345"/>
      <c r="G284" s="346" t="s">
        <v>492</v>
      </c>
      <c r="H284" s="347"/>
      <c r="I284" s="348" t="s">
        <v>484</v>
      </c>
      <c r="J284" s="349">
        <f>E284*H284</f>
        <v>0</v>
      </c>
      <c r="K284" s="353"/>
    </row>
    <row r="285" spans="1:11" x14ac:dyDescent="0.25">
      <c r="A285" s="716"/>
      <c r="B285" s="342"/>
      <c r="C285" s="338"/>
      <c r="D285" s="352"/>
      <c r="E285" s="360"/>
      <c r="F285" s="353"/>
      <c r="G285" s="338"/>
      <c r="H285" s="354"/>
      <c r="I285" s="716"/>
      <c r="J285" s="353"/>
      <c r="K285" s="353"/>
    </row>
    <row r="286" spans="1:11" ht="51.75" customHeight="1" x14ac:dyDescent="0.25">
      <c r="A286" s="931" t="s">
        <v>2139</v>
      </c>
      <c r="B286" s="931"/>
      <c r="C286" s="939" t="s">
        <v>2009</v>
      </c>
      <c r="D286" s="940"/>
      <c r="E286" s="940"/>
      <c r="F286" s="940"/>
      <c r="G286" s="940"/>
      <c r="H286" s="940"/>
      <c r="I286" s="940"/>
      <c r="J286" s="940"/>
      <c r="K286" s="828"/>
    </row>
    <row r="287" spans="1:11" x14ac:dyDescent="0.25">
      <c r="A287" s="716"/>
      <c r="B287" s="342"/>
      <c r="C287" s="338"/>
      <c r="D287" s="343" t="s">
        <v>494</v>
      </c>
      <c r="E287" s="359">
        <v>1</v>
      </c>
      <c r="F287" s="345"/>
      <c r="G287" s="346" t="s">
        <v>492</v>
      </c>
      <c r="H287" s="347"/>
      <c r="I287" s="348" t="s">
        <v>484</v>
      </c>
      <c r="J287" s="349">
        <f>E287*H287</f>
        <v>0</v>
      </c>
      <c r="K287" s="353"/>
    </row>
    <row r="288" spans="1:11" x14ac:dyDescent="0.25">
      <c r="A288" s="716"/>
      <c r="B288" s="342"/>
      <c r="C288" s="338"/>
      <c r="D288" s="352"/>
      <c r="E288" s="360"/>
      <c r="F288" s="353"/>
      <c r="G288" s="338"/>
      <c r="H288" s="354"/>
      <c r="I288" s="716"/>
      <c r="J288" s="353"/>
      <c r="K288" s="353"/>
    </row>
    <row r="289" spans="1:11" x14ac:dyDescent="0.25">
      <c r="A289" s="348"/>
      <c r="B289" s="355"/>
      <c r="C289" s="942" t="s">
        <v>2010</v>
      </c>
      <c r="D289" s="942"/>
      <c r="E289" s="942"/>
      <c r="F289" s="942"/>
      <c r="G289" s="356"/>
      <c r="H289" s="347"/>
      <c r="I289" s="357" t="s">
        <v>484</v>
      </c>
      <c r="J289" s="356">
        <f>SUM(J7:J287)</f>
        <v>0</v>
      </c>
      <c r="K289" s="358"/>
    </row>
  </sheetData>
  <mergeCells count="192">
    <mergeCell ref="A256:B256"/>
    <mergeCell ref="C256:J256"/>
    <mergeCell ref="A259:B259"/>
    <mergeCell ref="C259:J259"/>
    <mergeCell ref="A274:B274"/>
    <mergeCell ref="C274:J274"/>
    <mergeCell ref="A271:B271"/>
    <mergeCell ref="C271:J271"/>
    <mergeCell ref="A262:B262"/>
    <mergeCell ref="C262:J262"/>
    <mergeCell ref="A265:B265"/>
    <mergeCell ref="C265:J265"/>
    <mergeCell ref="A268:B268"/>
    <mergeCell ref="C268:J268"/>
    <mergeCell ref="A241:B241"/>
    <mergeCell ref="C241:J241"/>
    <mergeCell ref="A244:B244"/>
    <mergeCell ref="C244:J244"/>
    <mergeCell ref="A247:B247"/>
    <mergeCell ref="C247:J247"/>
    <mergeCell ref="A250:B250"/>
    <mergeCell ref="C250:J250"/>
    <mergeCell ref="A253:B253"/>
    <mergeCell ref="C253:J253"/>
    <mergeCell ref="A223:B223"/>
    <mergeCell ref="C223:J223"/>
    <mergeCell ref="A226:B226"/>
    <mergeCell ref="C226:J226"/>
    <mergeCell ref="A229:B229"/>
    <mergeCell ref="C229:J229"/>
    <mergeCell ref="A235:B235"/>
    <mergeCell ref="C235:J235"/>
    <mergeCell ref="A238:B238"/>
    <mergeCell ref="C238:J238"/>
    <mergeCell ref="A208:B208"/>
    <mergeCell ref="C208:J208"/>
    <mergeCell ref="A211:B211"/>
    <mergeCell ref="C211:J211"/>
    <mergeCell ref="A214:B214"/>
    <mergeCell ref="C214:J214"/>
    <mergeCell ref="A217:B217"/>
    <mergeCell ref="C217:J217"/>
    <mergeCell ref="A220:B220"/>
    <mergeCell ref="C220:J220"/>
    <mergeCell ref="A193:B193"/>
    <mergeCell ref="C193:J193"/>
    <mergeCell ref="A196:B196"/>
    <mergeCell ref="C196:J196"/>
    <mergeCell ref="A199:B199"/>
    <mergeCell ref="C199:J199"/>
    <mergeCell ref="A202:B202"/>
    <mergeCell ref="C202:J202"/>
    <mergeCell ref="A205:B205"/>
    <mergeCell ref="C205:J205"/>
    <mergeCell ref="A178:B178"/>
    <mergeCell ref="C178:J178"/>
    <mergeCell ref="A181:B181"/>
    <mergeCell ref="C181:J181"/>
    <mergeCell ref="A184:B184"/>
    <mergeCell ref="C184:J184"/>
    <mergeCell ref="A187:B187"/>
    <mergeCell ref="C187:J187"/>
    <mergeCell ref="A190:B190"/>
    <mergeCell ref="C190:J190"/>
    <mergeCell ref="A163:B163"/>
    <mergeCell ref="C163:J163"/>
    <mergeCell ref="A166:B166"/>
    <mergeCell ref="C166:J166"/>
    <mergeCell ref="A169:B169"/>
    <mergeCell ref="C169:J169"/>
    <mergeCell ref="A172:B172"/>
    <mergeCell ref="C172:J172"/>
    <mergeCell ref="A175:B175"/>
    <mergeCell ref="C175:J175"/>
    <mergeCell ref="A148:B148"/>
    <mergeCell ref="C148:J148"/>
    <mergeCell ref="A151:B151"/>
    <mergeCell ref="C151:J151"/>
    <mergeCell ref="A154:B154"/>
    <mergeCell ref="C154:J154"/>
    <mergeCell ref="A157:B157"/>
    <mergeCell ref="C157:J157"/>
    <mergeCell ref="A160:B160"/>
    <mergeCell ref="C160:J160"/>
    <mergeCell ref="A133:B133"/>
    <mergeCell ref="C133:J133"/>
    <mergeCell ref="A136:B136"/>
    <mergeCell ref="C136:J136"/>
    <mergeCell ref="A139:B139"/>
    <mergeCell ref="C139:J139"/>
    <mergeCell ref="A142:B142"/>
    <mergeCell ref="C142:J142"/>
    <mergeCell ref="A145:B145"/>
    <mergeCell ref="C145:J145"/>
    <mergeCell ref="A118:B118"/>
    <mergeCell ref="C118:J118"/>
    <mergeCell ref="A121:B121"/>
    <mergeCell ref="C121:J121"/>
    <mergeCell ref="A124:B124"/>
    <mergeCell ref="C124:J124"/>
    <mergeCell ref="A127:B127"/>
    <mergeCell ref="C127:J127"/>
    <mergeCell ref="A130:B130"/>
    <mergeCell ref="C130:J130"/>
    <mergeCell ref="A103:B103"/>
    <mergeCell ref="C103:J103"/>
    <mergeCell ref="A106:B106"/>
    <mergeCell ref="C106:J106"/>
    <mergeCell ref="A109:B109"/>
    <mergeCell ref="C109:J109"/>
    <mergeCell ref="A112:B112"/>
    <mergeCell ref="C112:J112"/>
    <mergeCell ref="A115:B115"/>
    <mergeCell ref="C115:J115"/>
    <mergeCell ref="A94:B94"/>
    <mergeCell ref="C94:J94"/>
    <mergeCell ref="A91:B91"/>
    <mergeCell ref="C91:J91"/>
    <mergeCell ref="A88:B88"/>
    <mergeCell ref="C88:J88"/>
    <mergeCell ref="A97:B97"/>
    <mergeCell ref="C97:J97"/>
    <mergeCell ref="A100:B100"/>
    <mergeCell ref="C100:J100"/>
    <mergeCell ref="A73:B73"/>
    <mergeCell ref="C73:J73"/>
    <mergeCell ref="A76:B76"/>
    <mergeCell ref="C76:J76"/>
    <mergeCell ref="A79:B79"/>
    <mergeCell ref="C79:J79"/>
    <mergeCell ref="A82:B82"/>
    <mergeCell ref="C82:J82"/>
    <mergeCell ref="A85:B85"/>
    <mergeCell ref="C85:J85"/>
    <mergeCell ref="C289:F289"/>
    <mergeCell ref="A280:B280"/>
    <mergeCell ref="C280:J280"/>
    <mergeCell ref="A283:B283"/>
    <mergeCell ref="C283:J283"/>
    <mergeCell ref="C25:J25"/>
    <mergeCell ref="A46:B46"/>
    <mergeCell ref="C46:J46"/>
    <mergeCell ref="A49:B49"/>
    <mergeCell ref="C49:J49"/>
    <mergeCell ref="A52:B52"/>
    <mergeCell ref="C52:J52"/>
    <mergeCell ref="A37:B37"/>
    <mergeCell ref="C37:J37"/>
    <mergeCell ref="A40:B40"/>
    <mergeCell ref="A55:B55"/>
    <mergeCell ref="C55:J55"/>
    <mergeCell ref="A58:B58"/>
    <mergeCell ref="C58:J58"/>
    <mergeCell ref="A61:B61"/>
    <mergeCell ref="C61:J61"/>
    <mergeCell ref="A64:B64"/>
    <mergeCell ref="C64:J64"/>
    <mergeCell ref="A67:B67"/>
    <mergeCell ref="A7:B7"/>
    <mergeCell ref="C7:J7"/>
    <mergeCell ref="H1:J1"/>
    <mergeCell ref="F2:J2"/>
    <mergeCell ref="C6:J6"/>
    <mergeCell ref="A10:B10"/>
    <mergeCell ref="C10:J10"/>
    <mergeCell ref="A286:B286"/>
    <mergeCell ref="C286:J286"/>
    <mergeCell ref="A16:B16"/>
    <mergeCell ref="C16:J16"/>
    <mergeCell ref="A232:B232"/>
    <mergeCell ref="C232:J232"/>
    <mergeCell ref="A34:B34"/>
    <mergeCell ref="C34:J34"/>
    <mergeCell ref="A25:B25"/>
    <mergeCell ref="C40:J40"/>
    <mergeCell ref="A43:B43"/>
    <mergeCell ref="C43:J43"/>
    <mergeCell ref="A277:B277"/>
    <mergeCell ref="C277:J277"/>
    <mergeCell ref="C67:J67"/>
    <mergeCell ref="A70:B70"/>
    <mergeCell ref="C70:J70"/>
    <mergeCell ref="A13:B13"/>
    <mergeCell ref="C13:J13"/>
    <mergeCell ref="A28:B28"/>
    <mergeCell ref="C28:J28"/>
    <mergeCell ref="A31:B31"/>
    <mergeCell ref="C31:J31"/>
    <mergeCell ref="A19:B19"/>
    <mergeCell ref="C19:J19"/>
    <mergeCell ref="A22:B22"/>
    <mergeCell ref="C22:J22"/>
  </mergeCells>
  <pageMargins left="0.70866141732283472" right="0.70866141732283472" top="0.74803149606299213" bottom="0.74803149606299213" header="0.31496062992125984" footer="0.31496062992125984"/>
  <pageSetup paperSize="9" scale="81" firstPageNumber="6" fitToHeight="0" orientation="portrait" useFirstPageNumber="1" r:id="rId1"/>
  <headerFooter>
    <oddFooter>&amp;CStrana &amp;P od &amp;N</oddFooter>
  </headerFooter>
  <rowBreaks count="1" manualBreakCount="1">
    <brk id="2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82010-CD47-4325-9C18-62C01C29CFD4}">
  <dimension ref="A1:N1766"/>
  <sheetViews>
    <sheetView view="pageBreakPreview" topLeftCell="A1733" zoomScale="70" zoomScaleNormal="100" zoomScaleSheetLayoutView="70" zoomScalePageLayoutView="115" workbookViewId="0">
      <selection activeCell="F1762" sqref="F1762"/>
    </sheetView>
  </sheetViews>
  <sheetFormatPr defaultColWidth="9.109375" defaultRowHeight="13.2" x14ac:dyDescent="0.25"/>
  <cols>
    <col min="1" max="1" width="47.6640625" style="377" customWidth="1"/>
    <col min="2" max="2" width="8" style="376" bestFit="1" customWidth="1"/>
    <col min="3" max="3" width="5.6640625" style="375" customWidth="1"/>
    <col min="4" max="4" width="11.6640625" style="374" customWidth="1"/>
    <col min="5" max="5" width="3" style="374" customWidth="1"/>
    <col min="6" max="6" width="14.33203125" style="374" customWidth="1"/>
    <col min="7" max="11" width="9.109375" style="373"/>
    <col min="12" max="12" width="17.88671875" style="373" customWidth="1"/>
    <col min="13" max="13" width="18.109375" style="373" customWidth="1"/>
    <col min="14" max="16384" width="9.109375" style="373"/>
  </cols>
  <sheetData>
    <row r="1" spans="1:11" ht="13.8" thickBot="1" x14ac:dyDescent="0.3"/>
    <row r="2" spans="1:11" ht="13.8" thickBot="1" x14ac:dyDescent="0.3">
      <c r="A2" s="794" t="s">
        <v>2038</v>
      </c>
      <c r="B2" s="795"/>
      <c r="C2" s="796"/>
      <c r="D2" s="797"/>
      <c r="E2" s="797"/>
      <c r="F2" s="798"/>
    </row>
    <row r="5" spans="1:11" ht="48.75" customHeight="1" x14ac:dyDescent="0.25">
      <c r="A5" s="945" t="s">
        <v>2022</v>
      </c>
      <c r="B5" s="945"/>
      <c r="C5" s="945"/>
      <c r="D5" s="945"/>
      <c r="E5" s="945"/>
      <c r="F5" s="945"/>
      <c r="G5" s="761"/>
      <c r="H5" s="761"/>
      <c r="I5" s="761"/>
      <c r="J5" s="761"/>
      <c r="K5" s="761"/>
    </row>
    <row r="6" spans="1:11" ht="10.5" customHeight="1" x14ac:dyDescent="0.25">
      <c r="A6" s="763"/>
      <c r="B6" s="761"/>
      <c r="C6" s="761"/>
      <c r="D6" s="761"/>
      <c r="E6" s="761"/>
      <c r="F6" s="761"/>
      <c r="G6" s="761"/>
      <c r="H6" s="761"/>
      <c r="I6" s="761"/>
      <c r="J6" s="761"/>
      <c r="K6" s="761"/>
    </row>
    <row r="7" spans="1:11" ht="47.25" customHeight="1" x14ac:dyDescent="0.25">
      <c r="A7" s="945" t="s">
        <v>2023</v>
      </c>
      <c r="B7" s="945"/>
      <c r="C7" s="945"/>
      <c r="D7" s="945"/>
      <c r="E7" s="945"/>
      <c r="F7" s="945"/>
      <c r="G7" s="761"/>
      <c r="H7" s="761"/>
      <c r="I7" s="761"/>
      <c r="J7" s="761"/>
      <c r="K7" s="761"/>
    </row>
    <row r="8" spans="1:11" x14ac:dyDescent="0.25">
      <c r="A8" s="763"/>
      <c r="B8" s="761"/>
      <c r="C8" s="761"/>
      <c r="D8" s="761"/>
      <c r="E8" s="761"/>
      <c r="F8" s="761"/>
      <c r="G8" s="761"/>
      <c r="H8" s="761"/>
      <c r="I8" s="761"/>
      <c r="J8" s="761"/>
      <c r="K8" s="761"/>
    </row>
    <row r="9" spans="1:11" ht="27.75" customHeight="1" x14ac:dyDescent="0.25">
      <c r="A9" s="945" t="s">
        <v>2024</v>
      </c>
      <c r="B9" s="945"/>
      <c r="C9" s="945"/>
      <c r="D9" s="945"/>
      <c r="E9" s="945"/>
      <c r="F9" s="945"/>
      <c r="G9" s="761"/>
      <c r="H9" s="761"/>
      <c r="I9" s="761"/>
      <c r="J9" s="761"/>
      <c r="K9" s="761"/>
    </row>
    <row r="10" spans="1:11" x14ac:dyDescent="0.25">
      <c r="A10" s="763"/>
      <c r="B10" s="761"/>
      <c r="C10" s="761"/>
      <c r="D10" s="761"/>
      <c r="E10" s="761"/>
      <c r="F10" s="761"/>
      <c r="G10" s="761"/>
      <c r="H10" s="761"/>
      <c r="I10" s="761"/>
      <c r="J10" s="761"/>
      <c r="K10" s="761"/>
    </row>
    <row r="11" spans="1:11" ht="30" customHeight="1" x14ac:dyDescent="0.25">
      <c r="A11" s="945" t="s">
        <v>2025</v>
      </c>
      <c r="B11" s="945"/>
      <c r="C11" s="945"/>
      <c r="D11" s="945"/>
      <c r="E11" s="945"/>
      <c r="F11" s="945"/>
      <c r="G11" s="761"/>
      <c r="H11" s="761"/>
      <c r="I11" s="761"/>
      <c r="J11" s="761"/>
      <c r="K11" s="761"/>
    </row>
    <row r="12" spans="1:11" x14ac:dyDescent="0.25">
      <c r="A12" s="763"/>
      <c r="B12" s="761"/>
      <c r="C12" s="761"/>
      <c r="D12" s="761"/>
      <c r="E12" s="761"/>
      <c r="F12" s="761"/>
      <c r="G12" s="761"/>
      <c r="H12" s="761"/>
      <c r="I12" s="761"/>
      <c r="J12" s="761"/>
      <c r="K12" s="761"/>
    </row>
    <row r="13" spans="1:11" ht="32.25" customHeight="1" x14ac:dyDescent="0.25">
      <c r="A13" s="945" t="s">
        <v>2026</v>
      </c>
      <c r="B13" s="945"/>
      <c r="C13" s="945"/>
      <c r="D13" s="945"/>
      <c r="E13" s="945"/>
      <c r="F13" s="945"/>
      <c r="G13" s="761"/>
      <c r="H13" s="761"/>
      <c r="I13" s="761"/>
      <c r="J13" s="761"/>
      <c r="K13" s="761"/>
    </row>
    <row r="14" spans="1:11" x14ac:dyDescent="0.25">
      <c r="A14" s="763"/>
      <c r="B14" s="761"/>
      <c r="C14" s="761"/>
      <c r="D14" s="761"/>
      <c r="E14" s="761"/>
      <c r="F14" s="761"/>
      <c r="G14" s="761"/>
      <c r="H14" s="761"/>
      <c r="I14" s="761"/>
      <c r="J14" s="761"/>
      <c r="K14" s="761"/>
    </row>
    <row r="15" spans="1:11" ht="47.25" customHeight="1" x14ac:dyDescent="0.25">
      <c r="A15" s="941" t="s">
        <v>2027</v>
      </c>
      <c r="B15" s="941"/>
      <c r="C15" s="941"/>
      <c r="D15" s="941"/>
      <c r="E15" s="941"/>
      <c r="F15" s="941"/>
      <c r="G15" s="762"/>
      <c r="H15" s="762"/>
      <c r="I15" s="762"/>
      <c r="J15" s="762"/>
      <c r="K15" s="762"/>
    </row>
    <row r="16" spans="1:11" x14ac:dyDescent="0.25">
      <c r="A16" s="291"/>
      <c r="B16" s="762"/>
      <c r="C16" s="762"/>
      <c r="D16" s="762"/>
      <c r="E16" s="762"/>
      <c r="F16" s="762"/>
      <c r="G16" s="762"/>
      <c r="H16" s="762"/>
      <c r="I16" s="762"/>
      <c r="J16" s="762"/>
      <c r="K16" s="762"/>
    </row>
    <row r="17" spans="1:11" ht="34.5" customHeight="1" x14ac:dyDescent="0.25">
      <c r="A17" s="941" t="s">
        <v>2028</v>
      </c>
      <c r="B17" s="941"/>
      <c r="C17" s="941"/>
      <c r="D17" s="941"/>
      <c r="E17" s="941"/>
      <c r="F17" s="941"/>
      <c r="G17" s="762"/>
      <c r="H17" s="762"/>
      <c r="I17" s="762"/>
      <c r="J17" s="762"/>
      <c r="K17" s="762"/>
    </row>
    <row r="18" spans="1:11" x14ac:dyDescent="0.25">
      <c r="A18" s="291"/>
      <c r="B18" s="762"/>
      <c r="C18" s="762"/>
      <c r="D18" s="762"/>
      <c r="E18" s="762"/>
      <c r="F18" s="762"/>
      <c r="G18" s="762"/>
      <c r="H18" s="762"/>
      <c r="I18" s="762"/>
      <c r="J18" s="762"/>
      <c r="K18" s="762"/>
    </row>
    <row r="19" spans="1:11" ht="32.25" customHeight="1" x14ac:dyDescent="0.25">
      <c r="A19" s="941" t="s">
        <v>2029</v>
      </c>
      <c r="B19" s="941"/>
      <c r="C19" s="941"/>
      <c r="D19" s="941"/>
      <c r="E19" s="941"/>
      <c r="F19" s="941"/>
      <c r="G19" s="762"/>
      <c r="H19" s="762"/>
      <c r="I19" s="762"/>
      <c r="J19" s="762"/>
      <c r="K19" s="762"/>
    </row>
    <row r="20" spans="1:11" x14ac:dyDescent="0.25">
      <c r="A20" s="291"/>
      <c r="B20" s="762"/>
      <c r="C20" s="762"/>
      <c r="D20" s="762"/>
      <c r="E20" s="762"/>
      <c r="F20" s="762"/>
      <c r="G20" s="762"/>
      <c r="H20" s="762"/>
      <c r="I20" s="762"/>
      <c r="J20" s="762"/>
      <c r="K20" s="762"/>
    </row>
    <row r="21" spans="1:11" ht="19.5" customHeight="1" x14ac:dyDescent="0.25">
      <c r="A21" s="941" t="s">
        <v>2030</v>
      </c>
      <c r="B21" s="941"/>
      <c r="C21" s="941"/>
      <c r="D21" s="941"/>
      <c r="E21" s="941"/>
      <c r="F21" s="941"/>
      <c r="G21" s="762"/>
      <c r="H21" s="762"/>
      <c r="I21" s="762"/>
      <c r="J21" s="762"/>
      <c r="K21" s="762"/>
    </row>
    <row r="22" spans="1:11" ht="18.75" customHeight="1" x14ac:dyDescent="0.25">
      <c r="A22" s="941" t="s">
        <v>2031</v>
      </c>
      <c r="B22" s="941"/>
      <c r="C22" s="941"/>
      <c r="D22" s="941"/>
      <c r="E22" s="941"/>
      <c r="F22" s="941"/>
      <c r="G22" s="762"/>
      <c r="H22" s="762"/>
      <c r="I22" s="762"/>
      <c r="J22" s="762"/>
      <c r="K22" s="762"/>
    </row>
    <row r="23" spans="1:11" ht="76.5" customHeight="1" x14ac:dyDescent="0.25">
      <c r="A23" s="941" t="s">
        <v>2032</v>
      </c>
      <c r="B23" s="941"/>
      <c r="C23" s="941"/>
      <c r="D23" s="941"/>
      <c r="E23" s="941"/>
      <c r="F23" s="941"/>
      <c r="G23" s="762"/>
      <c r="H23" s="762"/>
      <c r="I23" s="762"/>
      <c r="J23" s="762"/>
      <c r="K23" s="762"/>
    </row>
    <row r="24" spans="1:11" x14ac:dyDescent="0.25">
      <c r="A24" s="291"/>
      <c r="B24" s="762"/>
      <c r="C24" s="762"/>
      <c r="D24" s="762"/>
      <c r="E24" s="762"/>
      <c r="F24" s="762"/>
      <c r="G24" s="762"/>
      <c r="H24" s="762"/>
      <c r="I24" s="762"/>
      <c r="J24" s="762"/>
      <c r="K24" s="762"/>
    </row>
    <row r="25" spans="1:11" ht="18.75" customHeight="1" x14ac:dyDescent="0.25">
      <c r="A25" s="941" t="s">
        <v>2033</v>
      </c>
      <c r="B25" s="941"/>
      <c r="C25" s="941"/>
      <c r="D25" s="941"/>
      <c r="E25" s="941"/>
      <c r="F25" s="941"/>
      <c r="G25" s="762"/>
      <c r="H25" s="762"/>
      <c r="I25" s="762"/>
      <c r="J25" s="762"/>
      <c r="K25" s="762"/>
    </row>
    <row r="26" spans="1:11" ht="20.25" customHeight="1" x14ac:dyDescent="0.25">
      <c r="A26" s="941" t="s">
        <v>2034</v>
      </c>
      <c r="B26" s="941"/>
      <c r="C26" s="941"/>
      <c r="D26" s="941"/>
      <c r="E26" s="941"/>
      <c r="F26" s="941"/>
      <c r="G26" s="762"/>
      <c r="H26" s="762"/>
      <c r="I26" s="762"/>
      <c r="J26" s="762"/>
      <c r="K26" s="762"/>
    </row>
    <row r="27" spans="1:11" x14ac:dyDescent="0.25">
      <c r="A27" s="291"/>
      <c r="B27" s="762"/>
      <c r="C27" s="762"/>
      <c r="D27" s="762"/>
      <c r="E27" s="762"/>
      <c r="F27" s="762"/>
      <c r="G27" s="762"/>
      <c r="H27" s="762"/>
      <c r="I27" s="762"/>
      <c r="J27" s="762"/>
      <c r="K27" s="762"/>
    </row>
    <row r="28" spans="1:11" ht="45" customHeight="1" x14ac:dyDescent="0.25">
      <c r="A28" s="941" t="s">
        <v>2035</v>
      </c>
      <c r="B28" s="941"/>
      <c r="C28" s="941"/>
      <c r="D28" s="941"/>
      <c r="E28" s="941"/>
      <c r="F28" s="941"/>
      <c r="G28" s="762"/>
      <c r="H28" s="762"/>
      <c r="I28" s="762"/>
      <c r="J28" s="762"/>
      <c r="K28" s="762"/>
    </row>
    <row r="29" spans="1:11" ht="18.75" customHeight="1" x14ac:dyDescent="0.25">
      <c r="A29" s="93"/>
      <c r="B29" s="93"/>
      <c r="C29" s="93"/>
      <c r="D29" s="93"/>
      <c r="E29" s="93"/>
      <c r="F29" s="93"/>
      <c r="G29" s="762"/>
      <c r="H29" s="762"/>
      <c r="I29" s="762"/>
      <c r="J29" s="762"/>
      <c r="K29" s="762"/>
    </row>
    <row r="30" spans="1:11" s="413" customFormat="1" x14ac:dyDescent="0.25">
      <c r="A30" s="412" t="s">
        <v>580</v>
      </c>
      <c r="B30" s="397"/>
      <c r="C30" s="396"/>
      <c r="D30" s="395"/>
      <c r="E30" s="395"/>
      <c r="F30" s="395"/>
    </row>
    <row r="31" spans="1:11" s="413" customFormat="1" x14ac:dyDescent="0.25">
      <c r="A31" s="412"/>
      <c r="B31" s="397"/>
      <c r="C31" s="396"/>
      <c r="D31" s="395"/>
      <c r="E31" s="395"/>
      <c r="F31" s="395"/>
    </row>
    <row r="32" spans="1:11" s="391" customFormat="1" ht="13.8" x14ac:dyDescent="0.25">
      <c r="A32" s="715" t="s">
        <v>1181</v>
      </c>
      <c r="B32" s="397"/>
      <c r="C32" s="396"/>
      <c r="D32" s="399"/>
      <c r="E32" s="399"/>
      <c r="F32" s="399"/>
    </row>
    <row r="33" spans="1:6" s="413" customFormat="1" x14ac:dyDescent="0.25">
      <c r="A33" s="420"/>
      <c r="B33" s="397"/>
      <c r="C33" s="396"/>
      <c r="D33" s="399"/>
      <c r="E33" s="399"/>
      <c r="F33" s="399"/>
    </row>
    <row r="34" spans="1:6" s="413" customFormat="1" x14ac:dyDescent="0.25">
      <c r="A34" s="715" t="s">
        <v>1180</v>
      </c>
      <c r="B34" s="397"/>
      <c r="C34" s="396"/>
      <c r="D34" s="399"/>
      <c r="E34" s="399"/>
      <c r="F34" s="399"/>
    </row>
    <row r="35" spans="1:6" s="413" customFormat="1" x14ac:dyDescent="0.25">
      <c r="A35" s="420"/>
      <c r="B35" s="397"/>
      <c r="C35" s="396"/>
      <c r="D35" s="399"/>
      <c r="E35" s="399"/>
      <c r="F35" s="399"/>
    </row>
    <row r="36" spans="1:6" s="413" customFormat="1" ht="166.5" customHeight="1" x14ac:dyDescent="0.25">
      <c r="A36" s="715" t="s">
        <v>1179</v>
      </c>
      <c r="B36" s="397"/>
      <c r="C36" s="396"/>
      <c r="D36" s="399"/>
      <c r="E36" s="399"/>
      <c r="F36" s="399"/>
    </row>
    <row r="37" spans="1:6" s="413" customFormat="1" ht="26.4" x14ac:dyDescent="0.25">
      <c r="A37" s="715" t="s">
        <v>893</v>
      </c>
      <c r="B37" s="397"/>
      <c r="C37" s="396"/>
      <c r="D37" s="399"/>
      <c r="E37" s="399"/>
      <c r="F37" s="399"/>
    </row>
    <row r="38" spans="1:6" s="413" customFormat="1" ht="66" x14ac:dyDescent="0.25">
      <c r="A38" s="715" t="s">
        <v>1178</v>
      </c>
      <c r="B38" s="397"/>
      <c r="C38" s="396"/>
      <c r="D38" s="399"/>
      <c r="E38" s="399"/>
      <c r="F38" s="399"/>
    </row>
    <row r="39" spans="1:6" s="413" customFormat="1" ht="15.75" customHeight="1" x14ac:dyDescent="0.25">
      <c r="A39" s="475" t="s">
        <v>1177</v>
      </c>
      <c r="B39" s="397"/>
      <c r="C39" s="396"/>
      <c r="D39" s="399"/>
      <c r="E39" s="399"/>
      <c r="F39" s="399"/>
    </row>
    <row r="40" spans="1:6" s="413" customFormat="1" ht="16.8" x14ac:dyDescent="0.25">
      <c r="A40" s="475" t="s">
        <v>1176</v>
      </c>
      <c r="B40" s="397"/>
      <c r="C40" s="396"/>
      <c r="D40" s="399"/>
      <c r="E40" s="399"/>
      <c r="F40" s="399"/>
    </row>
    <row r="41" spans="1:6" s="413" customFormat="1" ht="26.4" x14ac:dyDescent="0.25">
      <c r="A41" s="475" t="s">
        <v>1175</v>
      </c>
      <c r="B41" s="397"/>
      <c r="C41" s="396"/>
      <c r="D41" s="399"/>
      <c r="E41" s="399"/>
      <c r="F41" s="399"/>
    </row>
    <row r="42" spans="1:6" s="413" customFormat="1" x14ac:dyDescent="0.25">
      <c r="A42" s="475" t="s">
        <v>1174</v>
      </c>
      <c r="B42" s="397"/>
      <c r="C42" s="396"/>
      <c r="D42" s="399"/>
      <c r="E42" s="399"/>
      <c r="F42" s="399"/>
    </row>
    <row r="43" spans="1:6" s="413" customFormat="1" x14ac:dyDescent="0.25">
      <c r="A43" s="475" t="s">
        <v>1173</v>
      </c>
      <c r="B43" s="397"/>
      <c r="C43" s="396"/>
      <c r="D43" s="399"/>
      <c r="E43" s="399"/>
      <c r="F43" s="399"/>
    </row>
    <row r="44" spans="1:6" s="413" customFormat="1" x14ac:dyDescent="0.25">
      <c r="A44" s="475" t="s">
        <v>1172</v>
      </c>
      <c r="B44" s="397"/>
      <c r="C44" s="396"/>
      <c r="D44" s="399"/>
      <c r="E44" s="399"/>
      <c r="F44" s="399"/>
    </row>
    <row r="45" spans="1:6" s="413" customFormat="1" x14ac:dyDescent="0.25">
      <c r="A45" s="475" t="s">
        <v>1150</v>
      </c>
      <c r="B45" s="397"/>
      <c r="C45" s="396"/>
      <c r="D45" s="399"/>
      <c r="E45" s="399"/>
      <c r="F45" s="399"/>
    </row>
    <row r="46" spans="1:6" s="413" customFormat="1" x14ac:dyDescent="0.25">
      <c r="A46" s="475" t="s">
        <v>1171</v>
      </c>
      <c r="B46" s="397"/>
      <c r="C46" s="396"/>
      <c r="D46" s="399"/>
      <c r="E46" s="399"/>
      <c r="F46" s="399"/>
    </row>
    <row r="47" spans="1:6" s="413" customFormat="1" ht="26.4" x14ac:dyDescent="0.25">
      <c r="A47" s="475" t="s">
        <v>1170</v>
      </c>
      <c r="B47" s="397"/>
      <c r="C47" s="396"/>
      <c r="D47" s="399"/>
      <c r="E47" s="399"/>
      <c r="F47" s="399"/>
    </row>
    <row r="48" spans="1:6" s="413" customFormat="1" ht="26.4" x14ac:dyDescent="0.25">
      <c r="A48" s="475" t="s">
        <v>1169</v>
      </c>
      <c r="B48" s="397"/>
      <c r="C48" s="396"/>
      <c r="D48" s="399"/>
      <c r="E48" s="399"/>
      <c r="F48" s="399"/>
    </row>
    <row r="49" spans="1:6" s="413" customFormat="1" ht="26.4" x14ac:dyDescent="0.25">
      <c r="A49" s="475" t="s">
        <v>1168</v>
      </c>
      <c r="B49" s="397"/>
      <c r="C49" s="396"/>
      <c r="D49" s="399"/>
      <c r="E49" s="399"/>
      <c r="F49" s="399"/>
    </row>
    <row r="50" spans="1:6" s="413" customFormat="1" ht="26.4" x14ac:dyDescent="0.25">
      <c r="A50" s="475" t="s">
        <v>1167</v>
      </c>
      <c r="B50" s="397"/>
      <c r="C50" s="396"/>
      <c r="D50" s="399"/>
      <c r="E50" s="399"/>
      <c r="F50" s="399"/>
    </row>
    <row r="51" spans="1:6" s="391" customFormat="1" ht="12.75" customHeight="1" x14ac:dyDescent="0.25">
      <c r="A51" s="522"/>
      <c r="B51" s="397"/>
      <c r="C51" s="396"/>
      <c r="D51" s="399"/>
      <c r="E51" s="399"/>
      <c r="F51" s="399"/>
    </row>
    <row r="52" spans="1:6" s="391" customFormat="1" ht="12.75" customHeight="1" x14ac:dyDescent="0.25">
      <c r="A52" s="715" t="s">
        <v>1166</v>
      </c>
      <c r="B52" s="397"/>
      <c r="C52" s="396"/>
      <c r="D52" s="399"/>
      <c r="E52" s="399"/>
      <c r="F52" s="399"/>
    </row>
    <row r="53" spans="1:6" s="391" customFormat="1" ht="26.4" x14ac:dyDescent="0.25">
      <c r="A53" s="715" t="s">
        <v>614</v>
      </c>
      <c r="B53" s="397"/>
      <c r="C53" s="396"/>
      <c r="D53" s="399"/>
      <c r="E53" s="399"/>
      <c r="F53" s="399"/>
    </row>
    <row r="54" spans="1:6" s="391" customFormat="1" ht="12.75" customHeight="1" x14ac:dyDescent="0.25">
      <c r="A54" s="414"/>
      <c r="B54" s="397"/>
      <c r="C54" s="396"/>
      <c r="D54" s="399"/>
      <c r="E54" s="399"/>
      <c r="F54" s="399"/>
    </row>
    <row r="55" spans="1:6" s="391" customFormat="1" ht="12.75" customHeight="1" thickBot="1" x14ac:dyDescent="0.3">
      <c r="A55" s="419"/>
      <c r="B55" s="418"/>
      <c r="C55" s="417"/>
      <c r="D55" s="416"/>
      <c r="E55" s="416"/>
      <c r="F55" s="416"/>
    </row>
    <row r="56" spans="1:6" s="391" customFormat="1" ht="15" thickTop="1" thickBot="1" x14ac:dyDescent="0.3">
      <c r="A56" s="415"/>
      <c r="B56" s="799" t="s">
        <v>584</v>
      </c>
      <c r="C56" s="394">
        <v>2</v>
      </c>
      <c r="D56" s="403"/>
      <c r="E56" s="403" t="s">
        <v>583</v>
      </c>
      <c r="F56" s="402">
        <f>C56*D56</f>
        <v>0</v>
      </c>
    </row>
    <row r="57" spans="1:6" s="391" customFormat="1" ht="13.5" customHeight="1" thickTop="1" x14ac:dyDescent="0.25">
      <c r="A57" s="715"/>
      <c r="B57" s="397"/>
      <c r="C57" s="396"/>
      <c r="D57" s="399"/>
      <c r="E57" s="399"/>
      <c r="F57" s="399"/>
    </row>
    <row r="58" spans="1:6" s="413" customFormat="1" x14ac:dyDescent="0.25">
      <c r="A58" s="420"/>
      <c r="B58" s="397"/>
      <c r="C58" s="396"/>
      <c r="D58" s="399"/>
      <c r="E58" s="399"/>
      <c r="F58" s="399"/>
    </row>
    <row r="59" spans="1:6" s="413" customFormat="1" ht="52.8" x14ac:dyDescent="0.25">
      <c r="A59" s="420" t="s">
        <v>1165</v>
      </c>
      <c r="B59" s="397"/>
      <c r="C59" s="396"/>
      <c r="D59" s="399"/>
      <c r="E59" s="399"/>
      <c r="F59" s="399"/>
    </row>
    <row r="60" spans="1:6" s="413" customFormat="1" ht="39.6" x14ac:dyDescent="0.25">
      <c r="A60" s="715" t="s">
        <v>1164</v>
      </c>
      <c r="B60" s="397"/>
      <c r="C60" s="396"/>
      <c r="D60" s="399"/>
      <c r="E60" s="399"/>
      <c r="F60" s="399"/>
    </row>
    <row r="61" spans="1:6" s="413" customFormat="1" ht="63.75" customHeight="1" x14ac:dyDescent="0.25">
      <c r="A61" s="715" t="s">
        <v>1163</v>
      </c>
      <c r="B61" s="397"/>
      <c r="C61" s="396"/>
      <c r="D61" s="399"/>
      <c r="E61" s="399"/>
      <c r="F61" s="399"/>
    </row>
    <row r="62" spans="1:6" s="378" customFormat="1" x14ac:dyDescent="0.25">
      <c r="A62" s="382"/>
      <c r="B62" s="381"/>
      <c r="C62" s="380"/>
      <c r="D62" s="379"/>
      <c r="E62" s="379"/>
      <c r="F62" s="379"/>
    </row>
    <row r="63" spans="1:6" s="413" customFormat="1" ht="39.6" x14ac:dyDescent="0.25">
      <c r="A63" s="715" t="s">
        <v>1162</v>
      </c>
      <c r="B63" s="397"/>
      <c r="C63" s="396"/>
      <c r="D63" s="399"/>
      <c r="E63" s="399"/>
      <c r="F63" s="399"/>
    </row>
    <row r="64" spans="1:6" s="413" customFormat="1" ht="26.4" x14ac:dyDescent="0.25">
      <c r="A64" s="715" t="s">
        <v>1161</v>
      </c>
      <c r="B64" s="397"/>
      <c r="C64" s="396"/>
      <c r="D64" s="399"/>
      <c r="E64" s="399"/>
      <c r="F64" s="399"/>
    </row>
    <row r="65" spans="1:6" s="413" customFormat="1" ht="26.4" x14ac:dyDescent="0.25">
      <c r="A65" s="715" t="s">
        <v>1160</v>
      </c>
      <c r="B65" s="397"/>
      <c r="C65" s="396"/>
      <c r="D65" s="399"/>
      <c r="E65" s="399"/>
      <c r="F65" s="399"/>
    </row>
    <row r="66" spans="1:6" s="413" customFormat="1" ht="26.4" x14ac:dyDescent="0.25">
      <c r="A66" s="715" t="s">
        <v>1159</v>
      </c>
      <c r="B66" s="397"/>
      <c r="C66" s="396"/>
      <c r="D66" s="399"/>
      <c r="E66" s="399"/>
      <c r="F66" s="399"/>
    </row>
    <row r="67" spans="1:6" s="413" customFormat="1" ht="26.4" x14ac:dyDescent="0.25">
      <c r="A67" s="715" t="s">
        <v>893</v>
      </c>
      <c r="B67" s="397"/>
      <c r="C67" s="396"/>
      <c r="D67" s="399"/>
      <c r="E67" s="399"/>
      <c r="F67" s="399"/>
    </row>
    <row r="68" spans="1:6" s="413" customFormat="1" ht="66" x14ac:dyDescent="0.25">
      <c r="A68" s="715" t="s">
        <v>1158</v>
      </c>
      <c r="B68" s="397"/>
      <c r="C68" s="396"/>
      <c r="D68" s="399"/>
      <c r="E68" s="399"/>
      <c r="F68" s="399"/>
    </row>
    <row r="69" spans="1:6" s="413" customFormat="1" ht="16.8" x14ac:dyDescent="0.25">
      <c r="A69" s="715" t="s">
        <v>1157</v>
      </c>
      <c r="B69" s="397"/>
      <c r="C69" s="396"/>
      <c r="D69" s="399"/>
      <c r="E69" s="399"/>
      <c r="F69" s="399"/>
    </row>
    <row r="70" spans="1:6" s="413" customFormat="1" ht="16.8" x14ac:dyDescent="0.25">
      <c r="A70" s="715" t="s">
        <v>1156</v>
      </c>
      <c r="B70" s="397"/>
      <c r="C70" s="396"/>
      <c r="D70" s="399"/>
      <c r="E70" s="399"/>
      <c r="F70" s="399"/>
    </row>
    <row r="71" spans="1:6" s="413" customFormat="1" x14ac:dyDescent="0.25">
      <c r="A71" s="475" t="s">
        <v>1155</v>
      </c>
      <c r="B71" s="397"/>
      <c r="C71" s="396"/>
      <c r="D71" s="399"/>
      <c r="E71" s="399"/>
      <c r="F71" s="399"/>
    </row>
    <row r="72" spans="1:6" s="413" customFormat="1" x14ac:dyDescent="0.25">
      <c r="A72" s="715" t="s">
        <v>1154</v>
      </c>
      <c r="B72" s="397"/>
      <c r="C72" s="396"/>
      <c r="D72" s="399"/>
      <c r="E72" s="399"/>
      <c r="F72" s="399"/>
    </row>
    <row r="73" spans="1:6" s="413" customFormat="1" x14ac:dyDescent="0.25">
      <c r="A73" s="715" t="s">
        <v>1153</v>
      </c>
      <c r="B73" s="397"/>
      <c r="C73" s="396"/>
      <c r="D73" s="399"/>
      <c r="E73" s="399"/>
      <c r="F73" s="399"/>
    </row>
    <row r="74" spans="1:6" s="413" customFormat="1" x14ac:dyDescent="0.25">
      <c r="A74" s="715" t="s">
        <v>1152</v>
      </c>
      <c r="B74" s="397"/>
      <c r="C74" s="396"/>
      <c r="D74" s="399"/>
      <c r="E74" s="399"/>
      <c r="F74" s="399"/>
    </row>
    <row r="75" spans="1:6" s="413" customFormat="1" x14ac:dyDescent="0.25">
      <c r="A75" s="475" t="s">
        <v>1151</v>
      </c>
      <c r="B75" s="397"/>
      <c r="C75" s="396"/>
      <c r="D75" s="399"/>
      <c r="E75" s="399"/>
      <c r="F75" s="399"/>
    </row>
    <row r="76" spans="1:6" s="413" customFormat="1" x14ac:dyDescent="0.25">
      <c r="A76" s="475" t="s">
        <v>1150</v>
      </c>
      <c r="B76" s="397"/>
      <c r="C76" s="396"/>
      <c r="D76" s="399"/>
      <c r="E76" s="399"/>
      <c r="F76" s="399"/>
    </row>
    <row r="77" spans="1:6" s="413" customFormat="1" x14ac:dyDescent="0.25">
      <c r="A77" s="475" t="s">
        <v>1149</v>
      </c>
      <c r="B77" s="397"/>
      <c r="C77" s="396"/>
      <c r="D77" s="399"/>
      <c r="E77" s="399"/>
      <c r="F77" s="399"/>
    </row>
    <row r="78" spans="1:6" s="391" customFormat="1" ht="13.8" x14ac:dyDescent="0.25">
      <c r="A78" s="715" t="s">
        <v>1148</v>
      </c>
      <c r="B78" s="397"/>
      <c r="C78" s="396"/>
      <c r="D78" s="399"/>
      <c r="E78" s="399"/>
      <c r="F78" s="399"/>
    </row>
    <row r="79" spans="1:6" s="391" customFormat="1" ht="13.5" customHeight="1" x14ac:dyDescent="0.25">
      <c r="A79" s="715"/>
      <c r="B79" s="397"/>
      <c r="C79" s="396"/>
      <c r="D79" s="399"/>
      <c r="E79" s="399"/>
      <c r="F79" s="399"/>
    </row>
    <row r="80" spans="1:6" s="391" customFormat="1" ht="12.75" customHeight="1" x14ac:dyDescent="0.25">
      <c r="A80" s="715" t="s">
        <v>1147</v>
      </c>
      <c r="B80" s="397"/>
      <c r="C80" s="396"/>
      <c r="D80" s="399"/>
      <c r="E80" s="399"/>
      <c r="F80" s="399"/>
    </row>
    <row r="81" spans="1:6" s="391" customFormat="1" ht="26.4" x14ac:dyDescent="0.25">
      <c r="A81" s="715" t="s">
        <v>614</v>
      </c>
      <c r="B81" s="397"/>
      <c r="C81" s="396"/>
      <c r="D81" s="399"/>
      <c r="E81" s="399"/>
      <c r="F81" s="399"/>
    </row>
    <row r="82" spans="1:6" s="391" customFormat="1" ht="12.75" customHeight="1" x14ac:dyDescent="0.25">
      <c r="A82" s="414"/>
      <c r="B82" s="397"/>
      <c r="C82" s="396"/>
      <c r="D82" s="399"/>
      <c r="E82" s="399"/>
      <c r="F82" s="399"/>
    </row>
    <row r="83" spans="1:6" s="391" customFormat="1" ht="12.75" customHeight="1" thickBot="1" x14ac:dyDescent="0.3">
      <c r="A83" s="419"/>
      <c r="B83" s="418"/>
      <c r="C83" s="417"/>
      <c r="D83" s="416"/>
      <c r="E83" s="416"/>
      <c r="F83" s="416"/>
    </row>
    <row r="84" spans="1:6" s="391" customFormat="1" ht="15" thickTop="1" thickBot="1" x14ac:dyDescent="0.3">
      <c r="A84" s="415"/>
      <c r="B84" s="799" t="s">
        <v>584</v>
      </c>
      <c r="C84" s="394">
        <v>4</v>
      </c>
      <c r="D84" s="403"/>
      <c r="E84" s="403" t="s">
        <v>583</v>
      </c>
      <c r="F84" s="402">
        <f>C84*D84</f>
        <v>0</v>
      </c>
    </row>
    <row r="85" spans="1:6" s="391" customFormat="1" ht="12.75" customHeight="1" thickTop="1" x14ac:dyDescent="0.25">
      <c r="A85" s="715"/>
      <c r="B85" s="397"/>
      <c r="C85" s="396"/>
      <c r="D85" s="399"/>
      <c r="E85" s="399"/>
      <c r="F85" s="399"/>
    </row>
    <row r="86" spans="1:6" s="391" customFormat="1" ht="12.75" customHeight="1" x14ac:dyDescent="0.25">
      <c r="A86" s="477"/>
      <c r="B86" s="397"/>
      <c r="C86" s="396"/>
      <c r="D86" s="395"/>
      <c r="E86" s="395"/>
      <c r="F86" s="395"/>
    </row>
    <row r="87" spans="1:6" s="413" customFormat="1" ht="39.6" x14ac:dyDescent="0.25">
      <c r="A87" s="446" t="s">
        <v>1146</v>
      </c>
      <c r="B87" s="397"/>
      <c r="C87" s="396"/>
      <c r="D87" s="399"/>
      <c r="E87" s="399"/>
      <c r="F87" s="399"/>
    </row>
    <row r="88" spans="1:6" s="413" customFormat="1" ht="26.4" x14ac:dyDescent="0.25">
      <c r="A88" s="446" t="s">
        <v>1145</v>
      </c>
      <c r="B88" s="397"/>
      <c r="C88" s="396"/>
      <c r="D88" s="399"/>
      <c r="E88" s="399"/>
      <c r="F88" s="399"/>
    </row>
    <row r="89" spans="1:6" s="413" customFormat="1" x14ac:dyDescent="0.25">
      <c r="A89" s="715"/>
      <c r="B89" s="397"/>
      <c r="C89" s="396"/>
      <c r="D89" s="399"/>
      <c r="E89" s="399"/>
      <c r="F89" s="399"/>
    </row>
    <row r="90" spans="1:6" s="413" customFormat="1" ht="26.4" x14ac:dyDescent="0.25">
      <c r="A90" s="715" t="s">
        <v>1144</v>
      </c>
      <c r="B90" s="397"/>
      <c r="C90" s="396"/>
      <c r="D90" s="399"/>
      <c r="E90" s="399"/>
      <c r="F90" s="399"/>
    </row>
    <row r="91" spans="1:6" s="413" customFormat="1" ht="26.4" x14ac:dyDescent="0.25">
      <c r="A91" s="715" t="s">
        <v>614</v>
      </c>
      <c r="B91" s="397"/>
      <c r="C91" s="396"/>
      <c r="D91" s="399"/>
      <c r="E91" s="399"/>
      <c r="F91" s="399"/>
    </row>
    <row r="92" spans="1:6" s="413" customFormat="1" ht="12.75" customHeight="1" x14ac:dyDescent="0.25">
      <c r="A92" s="414"/>
      <c r="B92" s="397"/>
      <c r="C92" s="396"/>
      <c r="D92" s="399"/>
      <c r="E92" s="399"/>
      <c r="F92" s="399"/>
    </row>
    <row r="93" spans="1:6" s="413" customFormat="1" ht="12.75" customHeight="1" thickBot="1" x14ac:dyDescent="0.3">
      <c r="A93" s="419"/>
      <c r="B93" s="418"/>
      <c r="C93" s="417"/>
      <c r="D93" s="416"/>
      <c r="E93" s="416"/>
      <c r="F93" s="416"/>
    </row>
    <row r="94" spans="1:6" s="413" customFormat="1" ht="14.4" thickTop="1" thickBot="1" x14ac:dyDescent="0.3">
      <c r="A94" s="415"/>
      <c r="B94" s="495" t="s">
        <v>616</v>
      </c>
      <c r="C94" s="394">
        <v>2</v>
      </c>
      <c r="D94" s="403"/>
      <c r="E94" s="403" t="s">
        <v>583</v>
      </c>
      <c r="F94" s="402">
        <f>C94*D94</f>
        <v>0</v>
      </c>
    </row>
    <row r="95" spans="1:6" s="391" customFormat="1" ht="12.75" customHeight="1" thickTop="1" x14ac:dyDescent="0.25">
      <c r="A95" s="715"/>
      <c r="B95" s="397"/>
      <c r="C95" s="396"/>
      <c r="D95" s="399"/>
      <c r="E95" s="399"/>
      <c r="F95" s="399"/>
    </row>
    <row r="96" spans="1:6" s="391" customFormat="1" ht="12.75" customHeight="1" x14ac:dyDescent="0.25">
      <c r="A96" s="715"/>
      <c r="B96" s="397"/>
      <c r="C96" s="396"/>
      <c r="D96" s="399"/>
      <c r="E96" s="399"/>
      <c r="F96" s="399"/>
    </row>
    <row r="97" spans="1:6" s="391" customFormat="1" ht="108.75" customHeight="1" x14ac:dyDescent="0.25">
      <c r="A97" s="715" t="s">
        <v>1143</v>
      </c>
      <c r="B97" s="397"/>
      <c r="C97" s="396"/>
      <c r="D97" s="395"/>
      <c r="E97" s="395"/>
      <c r="F97" s="395"/>
    </row>
    <row r="98" spans="1:6" s="391" customFormat="1" ht="26.4" x14ac:dyDescent="0.25">
      <c r="A98" s="715" t="s">
        <v>1142</v>
      </c>
      <c r="B98" s="397"/>
      <c r="C98" s="396"/>
      <c r="D98" s="399"/>
      <c r="E98" s="399"/>
      <c r="F98" s="399"/>
    </row>
    <row r="99" spans="1:6" s="391" customFormat="1" ht="13.8" x14ac:dyDescent="0.25">
      <c r="A99" s="715" t="s">
        <v>1141</v>
      </c>
      <c r="B99" s="397"/>
      <c r="C99" s="396"/>
      <c r="D99" s="399"/>
      <c r="E99" s="399"/>
      <c r="F99" s="399"/>
    </row>
    <row r="100" spans="1:6" s="391" customFormat="1" ht="13.8" x14ac:dyDescent="0.25">
      <c r="A100" s="715" t="s">
        <v>1140</v>
      </c>
      <c r="B100" s="397"/>
      <c r="C100" s="396"/>
      <c r="D100" s="399"/>
      <c r="E100" s="399"/>
      <c r="F100" s="399"/>
    </row>
    <row r="101" spans="1:6" s="391" customFormat="1" ht="13.8" x14ac:dyDescent="0.25">
      <c r="A101" s="715" t="s">
        <v>1139</v>
      </c>
      <c r="B101" s="397"/>
      <c r="C101" s="396"/>
      <c r="D101" s="399"/>
      <c r="E101" s="399"/>
      <c r="F101" s="399"/>
    </row>
    <row r="102" spans="1:6" s="378" customFormat="1" x14ac:dyDescent="0.25">
      <c r="A102" s="382"/>
      <c r="B102" s="381"/>
      <c r="C102" s="380"/>
      <c r="D102" s="379"/>
      <c r="E102" s="379"/>
      <c r="F102" s="379"/>
    </row>
    <row r="103" spans="1:6" s="391" customFormat="1" ht="13.8" x14ac:dyDescent="0.25">
      <c r="A103" s="715" t="s">
        <v>1138</v>
      </c>
      <c r="B103" s="397"/>
      <c r="C103" s="396"/>
      <c r="D103" s="399"/>
      <c r="E103" s="399"/>
      <c r="F103" s="399"/>
    </row>
    <row r="104" spans="1:6" s="391" customFormat="1" ht="26.4" x14ac:dyDescent="0.25">
      <c r="A104" s="715" t="s">
        <v>1137</v>
      </c>
      <c r="B104" s="397"/>
      <c r="C104" s="396"/>
      <c r="D104" s="399"/>
      <c r="E104" s="399"/>
      <c r="F104" s="399"/>
    </row>
    <row r="105" spans="1:6" s="391" customFormat="1" ht="13.8" x14ac:dyDescent="0.25">
      <c r="A105" s="715" t="s">
        <v>1136</v>
      </c>
      <c r="B105" s="397"/>
      <c r="C105" s="396"/>
      <c r="D105" s="399"/>
      <c r="E105" s="399"/>
      <c r="F105" s="399"/>
    </row>
    <row r="106" spans="1:6" s="391" customFormat="1" ht="26.4" x14ac:dyDescent="0.25">
      <c r="A106" s="715" t="s">
        <v>1135</v>
      </c>
      <c r="B106" s="397"/>
      <c r="C106" s="396"/>
      <c r="D106" s="399"/>
      <c r="E106" s="399"/>
      <c r="F106" s="399"/>
    </row>
    <row r="107" spans="1:6" s="391" customFormat="1" ht="13.8" x14ac:dyDescent="0.25">
      <c r="A107" s="715" t="s">
        <v>1134</v>
      </c>
      <c r="B107" s="397"/>
      <c r="C107" s="396"/>
      <c r="D107" s="399"/>
      <c r="E107" s="399"/>
      <c r="F107" s="399"/>
    </row>
    <row r="108" spans="1:6" s="391" customFormat="1" ht="13.8" x14ac:dyDescent="0.25">
      <c r="A108" s="715" t="s">
        <v>1133</v>
      </c>
      <c r="B108" s="397"/>
      <c r="C108" s="396"/>
      <c r="D108" s="399"/>
      <c r="E108" s="399"/>
      <c r="F108" s="399"/>
    </row>
    <row r="109" spans="1:6" s="391" customFormat="1" ht="12" customHeight="1" x14ac:dyDescent="0.25">
      <c r="A109" s="715"/>
      <c r="B109" s="397"/>
      <c r="C109" s="396"/>
      <c r="D109" s="399"/>
      <c r="E109" s="399"/>
      <c r="F109" s="399"/>
    </row>
    <row r="110" spans="1:6" s="391" customFormat="1" ht="26.4" x14ac:dyDescent="0.25">
      <c r="A110" s="715" t="s">
        <v>1132</v>
      </c>
      <c r="B110" s="397"/>
      <c r="C110" s="396"/>
      <c r="D110" s="399"/>
      <c r="E110" s="399"/>
      <c r="F110" s="399"/>
    </row>
    <row r="111" spans="1:6" s="391" customFormat="1" ht="26.4" x14ac:dyDescent="0.25">
      <c r="A111" s="715" t="s">
        <v>614</v>
      </c>
      <c r="B111" s="397"/>
      <c r="C111" s="396"/>
      <c r="D111" s="399"/>
      <c r="E111" s="399"/>
      <c r="F111" s="399"/>
    </row>
    <row r="112" spans="1:6" s="413" customFormat="1" ht="12.75" customHeight="1" x14ac:dyDescent="0.25">
      <c r="A112" s="414"/>
      <c r="B112" s="397"/>
      <c r="C112" s="396"/>
      <c r="D112" s="399"/>
      <c r="E112" s="399"/>
      <c r="F112" s="399"/>
    </row>
    <row r="113" spans="1:6" s="413" customFormat="1" ht="12.75" customHeight="1" thickBot="1" x14ac:dyDescent="0.3">
      <c r="A113" s="715"/>
      <c r="B113" s="397"/>
      <c r="C113" s="396"/>
      <c r="D113" s="399"/>
      <c r="E113" s="399"/>
      <c r="F113" s="399"/>
    </row>
    <row r="114" spans="1:6" s="413" customFormat="1" ht="14.4" thickTop="1" thickBot="1" x14ac:dyDescent="0.3">
      <c r="A114" s="415"/>
      <c r="B114" s="495" t="s">
        <v>616</v>
      </c>
      <c r="C114" s="394">
        <v>2</v>
      </c>
      <c r="D114" s="403"/>
      <c r="E114" s="403" t="s">
        <v>583</v>
      </c>
      <c r="F114" s="402">
        <f>C114*D114</f>
        <v>0</v>
      </c>
    </row>
    <row r="115" spans="1:6" s="391" customFormat="1" ht="12.75" customHeight="1" thickTop="1" x14ac:dyDescent="0.25">
      <c r="A115" s="715"/>
      <c r="B115" s="397"/>
      <c r="C115" s="396"/>
      <c r="D115" s="399"/>
      <c r="E115" s="399"/>
      <c r="F115" s="399"/>
    </row>
    <row r="116" spans="1:6" s="391" customFormat="1" ht="12.75" customHeight="1" x14ac:dyDescent="0.25">
      <c r="A116" s="715"/>
      <c r="B116" s="397"/>
      <c r="C116" s="396"/>
      <c r="D116" s="399"/>
      <c r="E116" s="399"/>
      <c r="F116" s="399"/>
    </row>
    <row r="117" spans="1:6" s="413" customFormat="1" x14ac:dyDescent="0.25">
      <c r="A117" s="715" t="s">
        <v>1131</v>
      </c>
      <c r="B117" s="397"/>
      <c r="C117" s="396"/>
      <c r="D117" s="399"/>
      <c r="E117" s="399"/>
      <c r="F117" s="399"/>
    </row>
    <row r="118" spans="1:6" s="391" customFormat="1" ht="12.75" customHeight="1" x14ac:dyDescent="0.25">
      <c r="A118" s="715"/>
      <c r="B118" s="397"/>
      <c r="C118" s="396"/>
      <c r="D118" s="399"/>
      <c r="E118" s="399"/>
      <c r="F118" s="399"/>
    </row>
    <row r="119" spans="1:6" s="413" customFormat="1" ht="52.5" customHeight="1" x14ac:dyDescent="0.25">
      <c r="A119" s="715" t="s">
        <v>1130</v>
      </c>
      <c r="B119" s="397"/>
      <c r="C119" s="396"/>
      <c r="D119" s="399"/>
      <c r="E119" s="399"/>
      <c r="F119" s="399"/>
    </row>
    <row r="120" spans="1:6" s="413" customFormat="1" x14ac:dyDescent="0.25">
      <c r="A120" s="523" t="s">
        <v>1129</v>
      </c>
      <c r="B120" s="397"/>
      <c r="C120" s="396"/>
      <c r="D120" s="399"/>
      <c r="E120" s="399"/>
      <c r="F120" s="399"/>
    </row>
    <row r="121" spans="1:6" s="413" customFormat="1" ht="114" customHeight="1" x14ac:dyDescent="0.25">
      <c r="A121" s="715" t="s">
        <v>1128</v>
      </c>
      <c r="B121" s="397"/>
      <c r="C121" s="396"/>
      <c r="D121" s="399"/>
      <c r="E121" s="399"/>
      <c r="F121" s="399"/>
    </row>
    <row r="122" spans="1:6" s="413" customFormat="1" x14ac:dyDescent="0.25">
      <c r="A122" s="715" t="s">
        <v>735</v>
      </c>
      <c r="B122" s="397"/>
      <c r="C122" s="396"/>
      <c r="D122" s="399"/>
      <c r="E122" s="399"/>
      <c r="F122" s="399"/>
    </row>
    <row r="123" spans="1:6" s="413" customFormat="1" x14ac:dyDescent="0.25">
      <c r="A123" s="715" t="s">
        <v>1127</v>
      </c>
      <c r="B123" s="397"/>
      <c r="C123" s="396"/>
      <c r="D123" s="399"/>
      <c r="E123" s="399"/>
      <c r="F123" s="399"/>
    </row>
    <row r="124" spans="1:6" s="413" customFormat="1" x14ac:dyDescent="0.25">
      <c r="A124" s="715" t="s">
        <v>1126</v>
      </c>
      <c r="B124" s="397"/>
      <c r="C124" s="396"/>
      <c r="D124" s="399"/>
      <c r="E124" s="399"/>
      <c r="F124" s="399"/>
    </row>
    <row r="125" spans="1:6" s="413" customFormat="1" x14ac:dyDescent="0.25">
      <c r="A125" s="715" t="s">
        <v>1125</v>
      </c>
      <c r="B125" s="397"/>
      <c r="C125" s="396"/>
      <c r="D125" s="399"/>
      <c r="E125" s="399"/>
      <c r="F125" s="399"/>
    </row>
    <row r="126" spans="1:6" s="413" customFormat="1" x14ac:dyDescent="0.25">
      <c r="A126" s="715" t="s">
        <v>1124</v>
      </c>
      <c r="B126" s="397"/>
      <c r="C126" s="396"/>
      <c r="D126" s="399"/>
      <c r="E126" s="399"/>
      <c r="F126" s="399"/>
    </row>
    <row r="127" spans="1:6" s="413" customFormat="1" x14ac:dyDescent="0.25">
      <c r="A127" s="715" t="s">
        <v>1123</v>
      </c>
      <c r="B127" s="397"/>
      <c r="C127" s="396"/>
      <c r="D127" s="399"/>
      <c r="E127" s="399"/>
      <c r="F127" s="399"/>
    </row>
    <row r="128" spans="1:6" s="413" customFormat="1" x14ac:dyDescent="0.25">
      <c r="A128" s="715" t="s">
        <v>1122</v>
      </c>
      <c r="B128" s="397"/>
      <c r="C128" s="396"/>
      <c r="D128" s="399"/>
      <c r="E128" s="399"/>
      <c r="F128" s="399"/>
    </row>
    <row r="129" spans="1:6" s="413" customFormat="1" x14ac:dyDescent="0.25">
      <c r="A129" s="715" t="s">
        <v>1121</v>
      </c>
      <c r="B129" s="397"/>
      <c r="C129" s="396"/>
      <c r="D129" s="399"/>
      <c r="E129" s="399"/>
      <c r="F129" s="399"/>
    </row>
    <row r="130" spans="1:6" s="413" customFormat="1" x14ac:dyDescent="0.25">
      <c r="A130" s="715" t="s">
        <v>1094</v>
      </c>
      <c r="B130" s="397"/>
      <c r="C130" s="396"/>
      <c r="D130" s="399"/>
      <c r="E130" s="399"/>
      <c r="F130" s="399"/>
    </row>
    <row r="131" spans="1:6" s="413" customFormat="1" x14ac:dyDescent="0.25">
      <c r="A131" s="715" t="s">
        <v>1093</v>
      </c>
      <c r="B131" s="397"/>
      <c r="C131" s="396"/>
      <c r="D131" s="399"/>
      <c r="E131" s="399"/>
      <c r="F131" s="399"/>
    </row>
    <row r="132" spans="1:6" s="413" customFormat="1" x14ac:dyDescent="0.25">
      <c r="A132" s="715" t="s">
        <v>1120</v>
      </c>
      <c r="B132" s="397"/>
      <c r="C132" s="396"/>
      <c r="D132" s="399"/>
      <c r="E132" s="399"/>
      <c r="F132" s="399"/>
    </row>
    <row r="133" spans="1:6" s="413" customFormat="1" x14ac:dyDescent="0.25">
      <c r="A133" s="715" t="s">
        <v>1119</v>
      </c>
      <c r="B133" s="397"/>
      <c r="C133" s="396"/>
      <c r="D133" s="399"/>
      <c r="E133" s="399"/>
      <c r="F133" s="399"/>
    </row>
    <row r="134" spans="1:6" s="413" customFormat="1" ht="39.6" x14ac:dyDescent="0.25">
      <c r="A134" s="475" t="s">
        <v>1118</v>
      </c>
      <c r="B134" s="397"/>
      <c r="C134" s="396"/>
      <c r="D134" s="399"/>
      <c r="E134" s="399"/>
      <c r="F134" s="399"/>
    </row>
    <row r="135" spans="1:6" s="413" customFormat="1" x14ac:dyDescent="0.25">
      <c r="A135" s="715" t="s">
        <v>1080</v>
      </c>
      <c r="B135" s="397"/>
      <c r="C135" s="396"/>
      <c r="D135" s="399"/>
      <c r="E135" s="399"/>
      <c r="F135" s="399"/>
    </row>
    <row r="136" spans="1:6" s="413" customFormat="1" x14ac:dyDescent="0.25">
      <c r="A136" s="715" t="s">
        <v>1079</v>
      </c>
      <c r="B136" s="397"/>
      <c r="C136" s="396"/>
      <c r="D136" s="399"/>
      <c r="E136" s="399"/>
      <c r="F136" s="399"/>
    </row>
    <row r="137" spans="1:6" s="413" customFormat="1" x14ac:dyDescent="0.25">
      <c r="A137" s="715" t="s">
        <v>1117</v>
      </c>
      <c r="B137" s="397"/>
      <c r="C137" s="396"/>
      <c r="D137" s="399"/>
      <c r="E137" s="399"/>
      <c r="F137" s="399"/>
    </row>
    <row r="138" spans="1:6" s="413" customFormat="1" x14ac:dyDescent="0.25">
      <c r="A138" s="715" t="s">
        <v>1088</v>
      </c>
      <c r="B138" s="397"/>
      <c r="C138" s="396"/>
      <c r="D138" s="399"/>
      <c r="E138" s="399"/>
      <c r="F138" s="399"/>
    </row>
    <row r="139" spans="1:6" s="413" customFormat="1" x14ac:dyDescent="0.25">
      <c r="A139" s="523" t="s">
        <v>1116</v>
      </c>
      <c r="B139" s="397"/>
      <c r="C139" s="396"/>
      <c r="D139" s="399"/>
      <c r="E139" s="399"/>
      <c r="F139" s="399"/>
    </row>
    <row r="140" spans="1:6" s="413" customFormat="1" ht="131.25" customHeight="1" x14ac:dyDescent="0.25">
      <c r="A140" s="715" t="s">
        <v>1115</v>
      </c>
      <c r="B140" s="397"/>
      <c r="C140" s="396"/>
      <c r="D140" s="399"/>
      <c r="E140" s="399"/>
      <c r="F140" s="399"/>
    </row>
    <row r="141" spans="1:6" s="413" customFormat="1" ht="12.75" customHeight="1" x14ac:dyDescent="0.25">
      <c r="A141" s="715"/>
      <c r="B141" s="397"/>
      <c r="C141" s="396"/>
      <c r="D141" s="399"/>
      <c r="E141" s="399"/>
      <c r="F141" s="399"/>
    </row>
    <row r="142" spans="1:6" s="413" customFormat="1" x14ac:dyDescent="0.25">
      <c r="A142" s="715" t="s">
        <v>735</v>
      </c>
      <c r="B142" s="397"/>
      <c r="C142" s="396"/>
      <c r="D142" s="399"/>
      <c r="E142" s="399"/>
      <c r="F142" s="399"/>
    </row>
    <row r="143" spans="1:6" s="413" customFormat="1" ht="15" x14ac:dyDescent="0.25">
      <c r="A143" s="715" t="s">
        <v>1114</v>
      </c>
      <c r="B143" s="397"/>
      <c r="C143" s="396"/>
      <c r="D143" s="399"/>
      <c r="E143" s="399"/>
      <c r="F143" s="399"/>
    </row>
    <row r="144" spans="1:6" s="413" customFormat="1" x14ac:dyDescent="0.25">
      <c r="A144" s="715" t="s">
        <v>1113</v>
      </c>
      <c r="B144" s="397"/>
      <c r="C144" s="396"/>
      <c r="D144" s="399"/>
      <c r="E144" s="399"/>
      <c r="F144" s="399"/>
    </row>
    <row r="145" spans="1:6" s="413" customFormat="1" x14ac:dyDescent="0.25">
      <c r="A145" s="715" t="s">
        <v>1112</v>
      </c>
      <c r="B145" s="397"/>
      <c r="C145" s="396"/>
      <c r="D145" s="399"/>
      <c r="E145" s="399"/>
      <c r="F145" s="399"/>
    </row>
    <row r="146" spans="1:6" s="413" customFormat="1" x14ac:dyDescent="0.25">
      <c r="A146" s="715" t="s">
        <v>1111</v>
      </c>
      <c r="B146" s="397"/>
      <c r="C146" s="396"/>
      <c r="D146" s="399"/>
      <c r="E146" s="399"/>
      <c r="F146" s="399"/>
    </row>
    <row r="147" spans="1:6" s="413" customFormat="1" x14ac:dyDescent="0.25">
      <c r="A147" s="715" t="s">
        <v>1110</v>
      </c>
      <c r="B147" s="397"/>
      <c r="C147" s="396"/>
      <c r="D147" s="399"/>
      <c r="E147" s="399"/>
      <c r="F147" s="399"/>
    </row>
    <row r="148" spans="1:6" s="413" customFormat="1" x14ac:dyDescent="0.25">
      <c r="A148" s="715" t="s">
        <v>1080</v>
      </c>
      <c r="B148" s="397"/>
      <c r="C148" s="396"/>
      <c r="D148" s="399"/>
      <c r="E148" s="399"/>
      <c r="F148" s="399"/>
    </row>
    <row r="149" spans="1:6" s="413" customFormat="1" x14ac:dyDescent="0.25">
      <c r="A149" s="715" t="s">
        <v>1079</v>
      </c>
      <c r="B149" s="397"/>
      <c r="C149" s="396"/>
      <c r="D149" s="399"/>
      <c r="E149" s="399"/>
      <c r="F149" s="399"/>
    </row>
    <row r="150" spans="1:6" s="413" customFormat="1" x14ac:dyDescent="0.25">
      <c r="A150" s="715" t="s">
        <v>1109</v>
      </c>
      <c r="B150" s="397"/>
      <c r="C150" s="396"/>
      <c r="D150" s="399"/>
      <c r="E150" s="399"/>
      <c r="F150" s="399"/>
    </row>
    <row r="151" spans="1:6" s="413" customFormat="1" ht="26.4" x14ac:dyDescent="0.25">
      <c r="A151" s="715" t="s">
        <v>893</v>
      </c>
      <c r="B151" s="397"/>
      <c r="C151" s="396"/>
      <c r="D151" s="399"/>
      <c r="E151" s="399"/>
      <c r="F151" s="399"/>
    </row>
    <row r="152" spans="1:6" s="391" customFormat="1" ht="12.75" customHeight="1" x14ac:dyDescent="0.25">
      <c r="A152" s="522"/>
      <c r="B152" s="397"/>
      <c r="C152" s="396"/>
      <c r="D152" s="399"/>
      <c r="E152" s="399"/>
      <c r="F152" s="399"/>
    </row>
    <row r="153" spans="1:6" s="391" customFormat="1" ht="26.4" x14ac:dyDescent="0.25">
      <c r="A153" s="715" t="s">
        <v>1108</v>
      </c>
      <c r="B153" s="397"/>
      <c r="C153" s="396"/>
      <c r="D153" s="399"/>
      <c r="E153" s="399"/>
      <c r="F153" s="399"/>
    </row>
    <row r="154" spans="1:6" s="391" customFormat="1" ht="26.4" x14ac:dyDescent="0.25">
      <c r="A154" s="715" t="s">
        <v>614</v>
      </c>
      <c r="B154" s="397"/>
      <c r="C154" s="396"/>
      <c r="D154" s="399"/>
      <c r="E154" s="399"/>
      <c r="F154" s="399"/>
    </row>
    <row r="155" spans="1:6" s="391" customFormat="1" ht="12.75" customHeight="1" x14ac:dyDescent="0.25">
      <c r="A155" s="414"/>
      <c r="B155" s="397"/>
      <c r="C155" s="396"/>
      <c r="D155" s="399"/>
      <c r="E155" s="399"/>
      <c r="F155" s="399"/>
    </row>
    <row r="156" spans="1:6" s="391" customFormat="1" ht="12.75" customHeight="1" thickBot="1" x14ac:dyDescent="0.3">
      <c r="A156" s="419"/>
      <c r="B156" s="418"/>
      <c r="C156" s="417"/>
      <c r="D156" s="416"/>
      <c r="E156" s="416"/>
      <c r="F156" s="416"/>
    </row>
    <row r="157" spans="1:6" s="391" customFormat="1" ht="15" thickTop="1" thickBot="1" x14ac:dyDescent="0.3">
      <c r="A157" s="415"/>
      <c r="B157" s="799" t="s">
        <v>584</v>
      </c>
      <c r="C157" s="394">
        <v>1</v>
      </c>
      <c r="D157" s="403"/>
      <c r="E157" s="403" t="s">
        <v>583</v>
      </c>
      <c r="F157" s="402">
        <f>C157*D157</f>
        <v>0</v>
      </c>
    </row>
    <row r="158" spans="1:6" s="391" customFormat="1" ht="12.75" customHeight="1" thickTop="1" x14ac:dyDescent="0.25">
      <c r="A158" s="715"/>
      <c r="B158" s="397"/>
      <c r="C158" s="396"/>
      <c r="D158" s="399"/>
      <c r="E158" s="399"/>
      <c r="F158" s="399"/>
    </row>
    <row r="159" spans="1:6" s="391" customFormat="1" ht="12.75" customHeight="1" x14ac:dyDescent="0.25">
      <c r="A159" s="715"/>
      <c r="B159" s="397"/>
      <c r="C159" s="396"/>
      <c r="D159" s="399"/>
      <c r="E159" s="399"/>
      <c r="F159" s="399"/>
    </row>
    <row r="160" spans="1:6" s="413" customFormat="1" ht="26.4" x14ac:dyDescent="0.25">
      <c r="A160" s="715" t="s">
        <v>1107</v>
      </c>
      <c r="B160" s="397"/>
      <c r="C160" s="396"/>
      <c r="D160" s="399"/>
      <c r="E160" s="399"/>
      <c r="F160" s="399"/>
    </row>
    <row r="161" spans="1:6" s="413" customFormat="1" x14ac:dyDescent="0.25">
      <c r="A161" s="715"/>
      <c r="B161" s="397"/>
      <c r="C161" s="396"/>
      <c r="D161" s="399"/>
      <c r="E161" s="399"/>
      <c r="F161" s="399"/>
    </row>
    <row r="162" spans="1:6" s="413" customFormat="1" ht="62.25" customHeight="1" x14ac:dyDescent="0.25">
      <c r="A162" s="715" t="s">
        <v>1106</v>
      </c>
      <c r="B162" s="397"/>
      <c r="C162" s="396"/>
      <c r="D162" s="399"/>
      <c r="E162" s="399"/>
      <c r="F162" s="399"/>
    </row>
    <row r="163" spans="1:6" s="413" customFormat="1" x14ac:dyDescent="0.25">
      <c r="A163" s="523" t="s">
        <v>1105</v>
      </c>
      <c r="B163" s="397"/>
      <c r="C163" s="396"/>
      <c r="D163" s="399"/>
      <c r="E163" s="399"/>
      <c r="F163" s="399"/>
    </row>
    <row r="164" spans="1:6" s="413" customFormat="1" ht="86.25" customHeight="1" x14ac:dyDescent="0.25">
      <c r="A164" s="715" t="s">
        <v>1104</v>
      </c>
      <c r="B164" s="397"/>
      <c r="C164" s="396"/>
      <c r="D164" s="399"/>
      <c r="E164" s="399"/>
      <c r="F164" s="399"/>
    </row>
    <row r="165" spans="1:6" s="413" customFormat="1" x14ac:dyDescent="0.25">
      <c r="A165" s="715" t="s">
        <v>735</v>
      </c>
      <c r="B165" s="397"/>
      <c r="C165" s="396"/>
      <c r="D165" s="399"/>
      <c r="E165" s="399"/>
      <c r="F165" s="399"/>
    </row>
    <row r="166" spans="1:6" s="413" customFormat="1" x14ac:dyDescent="0.25">
      <c r="A166" s="715" t="s">
        <v>1103</v>
      </c>
      <c r="B166" s="397"/>
      <c r="C166" s="396"/>
      <c r="D166" s="399"/>
      <c r="E166" s="399"/>
      <c r="F166" s="399"/>
    </row>
    <row r="167" spans="1:6" s="413" customFormat="1" x14ac:dyDescent="0.25">
      <c r="A167" s="715" t="s">
        <v>1102</v>
      </c>
      <c r="B167" s="397"/>
      <c r="C167" s="396"/>
      <c r="D167" s="399"/>
      <c r="E167" s="399"/>
      <c r="F167" s="399"/>
    </row>
    <row r="168" spans="1:6" s="413" customFormat="1" x14ac:dyDescent="0.25">
      <c r="A168" s="715" t="s">
        <v>1101</v>
      </c>
      <c r="B168" s="397"/>
      <c r="C168" s="396"/>
      <c r="D168" s="399"/>
      <c r="E168" s="399"/>
      <c r="F168" s="399"/>
    </row>
    <row r="169" spans="1:6" s="413" customFormat="1" x14ac:dyDescent="0.25">
      <c r="A169" s="715" t="s">
        <v>1100</v>
      </c>
      <c r="B169" s="397"/>
      <c r="C169" s="396"/>
      <c r="D169" s="399"/>
      <c r="E169" s="399"/>
      <c r="F169" s="399"/>
    </row>
    <row r="170" spans="1:6" s="413" customFormat="1" x14ac:dyDescent="0.25">
      <c r="A170" s="715" t="s">
        <v>1099</v>
      </c>
      <c r="B170" s="397"/>
      <c r="C170" s="396"/>
      <c r="D170" s="399"/>
      <c r="E170" s="399"/>
      <c r="F170" s="399"/>
    </row>
    <row r="171" spans="1:6" s="413" customFormat="1" x14ac:dyDescent="0.25">
      <c r="A171" s="715" t="s">
        <v>1098</v>
      </c>
      <c r="B171" s="397"/>
      <c r="C171" s="396"/>
      <c r="D171" s="399"/>
      <c r="E171" s="399"/>
      <c r="F171" s="399"/>
    </row>
    <row r="172" spans="1:6" s="413" customFormat="1" x14ac:dyDescent="0.25">
      <c r="A172" s="715" t="s">
        <v>1097</v>
      </c>
      <c r="B172" s="397"/>
      <c r="C172" s="396"/>
      <c r="D172" s="399"/>
      <c r="E172" s="399"/>
      <c r="F172" s="399"/>
    </row>
    <row r="173" spans="1:6" s="413" customFormat="1" x14ac:dyDescent="0.25">
      <c r="A173" s="715" t="s">
        <v>1096</v>
      </c>
      <c r="B173" s="397"/>
      <c r="C173" s="396"/>
      <c r="D173" s="399"/>
      <c r="E173" s="399"/>
      <c r="F173" s="399"/>
    </row>
    <row r="174" spans="1:6" s="413" customFormat="1" x14ac:dyDescent="0.25">
      <c r="A174" s="715" t="s">
        <v>1095</v>
      </c>
      <c r="B174" s="397"/>
      <c r="C174" s="396"/>
      <c r="D174" s="399"/>
      <c r="E174" s="399"/>
      <c r="F174" s="399"/>
    </row>
    <row r="175" spans="1:6" s="413" customFormat="1" x14ac:dyDescent="0.25">
      <c r="A175" s="715" t="s">
        <v>1094</v>
      </c>
      <c r="B175" s="397"/>
      <c r="C175" s="396"/>
      <c r="D175" s="399"/>
      <c r="E175" s="399"/>
      <c r="F175" s="399"/>
    </row>
    <row r="176" spans="1:6" s="413" customFormat="1" x14ac:dyDescent="0.25">
      <c r="A176" s="715" t="s">
        <v>1093</v>
      </c>
      <c r="B176" s="397"/>
      <c r="C176" s="396"/>
      <c r="D176" s="399"/>
      <c r="E176" s="399"/>
      <c r="F176" s="399"/>
    </row>
    <row r="177" spans="1:6" s="413" customFormat="1" x14ac:dyDescent="0.25">
      <c r="A177" s="715" t="s">
        <v>1092</v>
      </c>
      <c r="B177" s="397"/>
      <c r="C177" s="396"/>
      <c r="D177" s="399"/>
      <c r="E177" s="399"/>
      <c r="F177" s="399"/>
    </row>
    <row r="178" spans="1:6" s="413" customFormat="1" x14ac:dyDescent="0.25">
      <c r="A178" s="715" t="s">
        <v>1091</v>
      </c>
      <c r="B178" s="397"/>
      <c r="C178" s="396"/>
      <c r="D178" s="399"/>
      <c r="E178" s="399"/>
      <c r="F178" s="399"/>
    </row>
    <row r="179" spans="1:6" s="413" customFormat="1" ht="39.6" x14ac:dyDescent="0.25">
      <c r="A179" s="475" t="s">
        <v>1090</v>
      </c>
      <c r="B179" s="397"/>
      <c r="C179" s="396"/>
      <c r="D179" s="399"/>
      <c r="E179" s="399"/>
      <c r="F179" s="399"/>
    </row>
    <row r="180" spans="1:6" s="413" customFormat="1" x14ac:dyDescent="0.25">
      <c r="A180" s="715" t="s">
        <v>1080</v>
      </c>
      <c r="B180" s="397"/>
      <c r="C180" s="396"/>
      <c r="D180" s="399"/>
      <c r="E180" s="399"/>
      <c r="F180" s="399"/>
    </row>
    <row r="181" spans="1:6" s="413" customFormat="1" x14ac:dyDescent="0.25">
      <c r="A181" s="715" t="s">
        <v>1079</v>
      </c>
      <c r="B181" s="397"/>
      <c r="C181" s="396"/>
      <c r="D181" s="399"/>
      <c r="E181" s="399"/>
      <c r="F181" s="399"/>
    </row>
    <row r="182" spans="1:6" s="413" customFormat="1" x14ac:dyDescent="0.25">
      <c r="A182" s="715" t="s">
        <v>1089</v>
      </c>
      <c r="B182" s="397"/>
      <c r="C182" s="396"/>
      <c r="D182" s="399"/>
      <c r="E182" s="399"/>
      <c r="F182" s="399"/>
    </row>
    <row r="183" spans="1:6" s="413" customFormat="1" x14ac:dyDescent="0.25">
      <c r="A183" s="715" t="s">
        <v>1088</v>
      </c>
      <c r="B183" s="397"/>
      <c r="C183" s="396"/>
      <c r="D183" s="399"/>
      <c r="E183" s="399"/>
      <c r="F183" s="399"/>
    </row>
    <row r="184" spans="1:6" s="413" customFormat="1" x14ac:dyDescent="0.25">
      <c r="A184" s="715"/>
      <c r="B184" s="397"/>
      <c r="C184" s="396"/>
      <c r="D184" s="399"/>
      <c r="E184" s="399"/>
      <c r="F184" s="399"/>
    </row>
    <row r="185" spans="1:6" s="413" customFormat="1" x14ac:dyDescent="0.25">
      <c r="A185" s="523" t="s">
        <v>1087</v>
      </c>
      <c r="B185" s="397"/>
      <c r="C185" s="396"/>
      <c r="D185" s="399"/>
      <c r="E185" s="399"/>
      <c r="F185" s="399"/>
    </row>
    <row r="186" spans="1:6" s="413" customFormat="1" ht="117.75" customHeight="1" x14ac:dyDescent="0.25">
      <c r="A186" s="715" t="s">
        <v>1086</v>
      </c>
      <c r="B186" s="397"/>
      <c r="C186" s="396"/>
      <c r="D186" s="399"/>
      <c r="E186" s="399"/>
      <c r="F186" s="399"/>
    </row>
    <row r="187" spans="1:6" s="413" customFormat="1" x14ac:dyDescent="0.25">
      <c r="A187" s="715" t="s">
        <v>735</v>
      </c>
      <c r="B187" s="397"/>
      <c r="C187" s="396"/>
      <c r="D187" s="399"/>
      <c r="E187" s="399"/>
      <c r="F187" s="399"/>
    </row>
    <row r="188" spans="1:6" s="413" customFormat="1" x14ac:dyDescent="0.25">
      <c r="A188" s="715" t="s">
        <v>1085</v>
      </c>
      <c r="B188" s="397"/>
      <c r="C188" s="396"/>
      <c r="D188" s="399"/>
      <c r="E188" s="399"/>
      <c r="F188" s="399"/>
    </row>
    <row r="189" spans="1:6" s="413" customFormat="1" x14ac:dyDescent="0.25">
      <c r="A189" s="715" t="s">
        <v>1084</v>
      </c>
      <c r="B189" s="397"/>
      <c r="C189" s="396"/>
      <c r="D189" s="399"/>
      <c r="E189" s="399"/>
      <c r="F189" s="399"/>
    </row>
    <row r="190" spans="1:6" s="413" customFormat="1" x14ac:dyDescent="0.25">
      <c r="A190" s="715" t="s">
        <v>1083</v>
      </c>
      <c r="B190" s="397"/>
      <c r="C190" s="396"/>
      <c r="D190" s="399"/>
      <c r="E190" s="399"/>
      <c r="F190" s="399"/>
    </row>
    <row r="191" spans="1:6" s="413" customFormat="1" x14ac:dyDescent="0.25">
      <c r="A191" s="715" t="s">
        <v>1082</v>
      </c>
      <c r="B191" s="397"/>
      <c r="C191" s="396"/>
      <c r="D191" s="399"/>
      <c r="E191" s="399"/>
      <c r="F191" s="399"/>
    </row>
    <row r="192" spans="1:6" s="413" customFormat="1" x14ac:dyDescent="0.25">
      <c r="A192" s="715" t="s">
        <v>1081</v>
      </c>
      <c r="B192" s="397"/>
      <c r="C192" s="396"/>
      <c r="D192" s="399"/>
      <c r="E192" s="399"/>
      <c r="F192" s="399"/>
    </row>
    <row r="193" spans="1:6" s="413" customFormat="1" x14ac:dyDescent="0.25">
      <c r="A193" s="715" t="s">
        <v>1080</v>
      </c>
      <c r="B193" s="397"/>
      <c r="C193" s="396"/>
      <c r="D193" s="399"/>
      <c r="E193" s="399"/>
      <c r="F193" s="399"/>
    </row>
    <row r="194" spans="1:6" s="413" customFormat="1" x14ac:dyDescent="0.25">
      <c r="A194" s="715" t="s">
        <v>1079</v>
      </c>
      <c r="B194" s="397"/>
      <c r="C194" s="396"/>
      <c r="D194" s="399"/>
      <c r="E194" s="399"/>
      <c r="F194" s="399"/>
    </row>
    <row r="195" spans="1:6" s="413" customFormat="1" ht="26.4" x14ac:dyDescent="0.25">
      <c r="A195" s="715" t="s">
        <v>1078</v>
      </c>
      <c r="B195" s="397"/>
      <c r="C195" s="396"/>
      <c r="D195" s="399"/>
      <c r="E195" s="399"/>
      <c r="F195" s="399"/>
    </row>
    <row r="196" spans="1:6" s="413" customFormat="1" x14ac:dyDescent="0.25">
      <c r="A196" s="715"/>
      <c r="B196" s="397"/>
      <c r="C196" s="396"/>
      <c r="D196" s="399"/>
      <c r="E196" s="399"/>
      <c r="F196" s="399"/>
    </row>
    <row r="197" spans="1:6" s="413" customFormat="1" ht="26.4" x14ac:dyDescent="0.25">
      <c r="A197" s="715" t="s">
        <v>893</v>
      </c>
      <c r="B197" s="397"/>
      <c r="C197" s="396"/>
      <c r="D197" s="399"/>
      <c r="E197" s="399"/>
      <c r="F197" s="399"/>
    </row>
    <row r="198" spans="1:6" s="391" customFormat="1" ht="12.75" customHeight="1" x14ac:dyDescent="0.25">
      <c r="A198" s="522"/>
      <c r="B198" s="397"/>
      <c r="C198" s="396"/>
      <c r="D198" s="399"/>
      <c r="E198" s="399"/>
      <c r="F198" s="399"/>
    </row>
    <row r="199" spans="1:6" s="391" customFormat="1" ht="35.25" customHeight="1" x14ac:dyDescent="0.25">
      <c r="A199" s="715" t="s">
        <v>1077</v>
      </c>
      <c r="B199" s="397"/>
      <c r="C199" s="396"/>
      <c r="D199" s="399"/>
      <c r="E199" s="399"/>
      <c r="F199" s="399"/>
    </row>
    <row r="200" spans="1:6" s="391" customFormat="1" ht="26.4" x14ac:dyDescent="0.25">
      <c r="A200" s="715" t="s">
        <v>614</v>
      </c>
      <c r="B200" s="397"/>
      <c r="C200" s="396"/>
      <c r="D200" s="399"/>
      <c r="E200" s="399"/>
      <c r="F200" s="399"/>
    </row>
    <row r="201" spans="1:6" s="391" customFormat="1" ht="13.8" x14ac:dyDescent="0.25">
      <c r="A201" s="414"/>
      <c r="B201" s="397"/>
      <c r="C201" s="396"/>
      <c r="D201" s="399"/>
      <c r="E201" s="399"/>
      <c r="F201" s="399"/>
    </row>
    <row r="202" spans="1:6" s="391" customFormat="1" ht="14.4" thickBot="1" x14ac:dyDescent="0.3">
      <c r="A202" s="419"/>
      <c r="B202" s="418"/>
      <c r="C202" s="417"/>
      <c r="D202" s="416"/>
      <c r="E202" s="416"/>
      <c r="F202" s="416"/>
    </row>
    <row r="203" spans="1:6" s="391" customFormat="1" ht="15" thickTop="1" thickBot="1" x14ac:dyDescent="0.3">
      <c r="A203" s="415"/>
      <c r="B203" s="799" t="s">
        <v>584</v>
      </c>
      <c r="C203" s="394">
        <v>4</v>
      </c>
      <c r="D203" s="403"/>
      <c r="E203" s="403" t="s">
        <v>583</v>
      </c>
      <c r="F203" s="402">
        <f>C203*D203</f>
        <v>0</v>
      </c>
    </row>
    <row r="204" spans="1:6" s="413" customFormat="1" ht="12.75" customHeight="1" thickTop="1" x14ac:dyDescent="0.25">
      <c r="A204" s="401"/>
      <c r="B204" s="406"/>
      <c r="C204" s="396"/>
      <c r="D204" s="399"/>
      <c r="E204" s="399"/>
      <c r="F204" s="399"/>
    </row>
    <row r="205" spans="1:6" s="413" customFormat="1" ht="12.75" customHeight="1" x14ac:dyDescent="0.25">
      <c r="A205" s="420"/>
      <c r="B205" s="397"/>
      <c r="C205" s="396"/>
      <c r="D205" s="399"/>
      <c r="E205" s="399"/>
      <c r="F205" s="399"/>
    </row>
    <row r="206" spans="1:6" s="413" customFormat="1" x14ac:dyDescent="0.25">
      <c r="A206" s="715" t="s">
        <v>1076</v>
      </c>
      <c r="B206" s="397"/>
      <c r="C206" s="396"/>
      <c r="D206" s="399"/>
      <c r="E206" s="399"/>
      <c r="F206" s="399"/>
    </row>
    <row r="207" spans="1:6" s="413" customFormat="1" ht="12.75" customHeight="1" x14ac:dyDescent="0.25">
      <c r="A207" s="715"/>
      <c r="B207" s="397"/>
      <c r="C207" s="396"/>
      <c r="D207" s="399"/>
      <c r="E207" s="399"/>
      <c r="F207" s="399"/>
    </row>
    <row r="208" spans="1:6" s="413" customFormat="1" ht="39.6" x14ac:dyDescent="0.25">
      <c r="A208" s="715" t="s">
        <v>1075</v>
      </c>
      <c r="B208" s="397"/>
      <c r="C208" s="396"/>
      <c r="D208" s="399"/>
      <c r="E208" s="399"/>
      <c r="F208" s="399"/>
    </row>
    <row r="209" spans="1:6" s="413" customFormat="1" ht="13.8" thickBot="1" x14ac:dyDescent="0.3">
      <c r="A209" s="407"/>
      <c r="B209" s="406"/>
      <c r="C209" s="396"/>
      <c r="D209" s="399"/>
      <c r="E209" s="399"/>
      <c r="F209" s="399"/>
    </row>
    <row r="210" spans="1:6" s="413" customFormat="1" ht="14.4" thickTop="1" thickBot="1" x14ac:dyDescent="0.3">
      <c r="A210" s="405"/>
      <c r="B210" s="410" t="s">
        <v>8</v>
      </c>
      <c r="C210" s="394">
        <v>2</v>
      </c>
      <c r="D210" s="403"/>
      <c r="E210" s="403" t="s">
        <v>583</v>
      </c>
      <c r="F210" s="402">
        <f>C210*D210</f>
        <v>0</v>
      </c>
    </row>
    <row r="211" spans="1:6" s="413" customFormat="1" ht="12.75" customHeight="1" thickTop="1" x14ac:dyDescent="0.25">
      <c r="A211" s="401"/>
      <c r="B211" s="406"/>
      <c r="C211" s="396"/>
      <c r="D211" s="399"/>
      <c r="E211" s="399"/>
      <c r="F211" s="399"/>
    </row>
    <row r="212" spans="1:6" s="413" customFormat="1" ht="12.75" customHeight="1" x14ac:dyDescent="0.25">
      <c r="A212" s="715"/>
      <c r="B212" s="397"/>
      <c r="C212" s="396"/>
      <c r="D212" s="399"/>
      <c r="E212" s="399"/>
      <c r="F212" s="399"/>
    </row>
    <row r="213" spans="1:6" s="413" customFormat="1" ht="93.75" customHeight="1" x14ac:dyDescent="0.25">
      <c r="A213" s="715" t="s">
        <v>1074</v>
      </c>
      <c r="B213" s="397"/>
      <c r="C213" s="396"/>
      <c r="D213" s="399"/>
      <c r="E213" s="399"/>
      <c r="F213" s="399"/>
    </row>
    <row r="214" spans="1:6" s="413" customFormat="1" ht="12.75" customHeight="1" thickBot="1" x14ac:dyDescent="0.3">
      <c r="A214" s="407"/>
      <c r="B214" s="406"/>
      <c r="C214" s="396"/>
      <c r="D214" s="399"/>
      <c r="E214" s="399"/>
      <c r="F214" s="399"/>
    </row>
    <row r="215" spans="1:6" s="413" customFormat="1" ht="14.4" thickTop="1" thickBot="1" x14ac:dyDescent="0.3">
      <c r="A215" s="405" t="s">
        <v>1073</v>
      </c>
      <c r="B215" s="410" t="s">
        <v>501</v>
      </c>
      <c r="C215" s="394">
        <v>10</v>
      </c>
      <c r="D215" s="403"/>
      <c r="E215" s="403" t="s">
        <v>583</v>
      </c>
      <c r="F215" s="402">
        <f>C215*D215</f>
        <v>0</v>
      </c>
    </row>
    <row r="216" spans="1:6" s="413" customFormat="1" ht="12.75" customHeight="1" thickTop="1" x14ac:dyDescent="0.25">
      <c r="A216" s="715"/>
      <c r="B216" s="397"/>
      <c r="C216" s="396"/>
      <c r="D216" s="399"/>
      <c r="E216" s="399"/>
      <c r="F216" s="399"/>
    </row>
    <row r="217" spans="1:6" s="413" customFormat="1" ht="12.75" customHeight="1" x14ac:dyDescent="0.25">
      <c r="A217" s="715"/>
      <c r="B217" s="397"/>
      <c r="C217" s="396"/>
      <c r="D217" s="399"/>
      <c r="E217" s="399"/>
      <c r="F217" s="399"/>
    </row>
    <row r="218" spans="1:6" s="413" customFormat="1" ht="73.5" customHeight="1" x14ac:dyDescent="0.25">
      <c r="A218" s="715" t="s">
        <v>1072</v>
      </c>
      <c r="B218" s="397"/>
      <c r="C218" s="396"/>
      <c r="D218" s="399"/>
      <c r="E218" s="399"/>
      <c r="F218" s="399"/>
    </row>
    <row r="219" spans="1:6" s="413" customFormat="1" ht="13.8" thickBot="1" x14ac:dyDescent="0.3">
      <c r="A219" s="407"/>
      <c r="B219" s="406"/>
      <c r="C219" s="396"/>
      <c r="D219" s="399"/>
      <c r="E219" s="399"/>
      <c r="F219" s="399"/>
    </row>
    <row r="220" spans="1:6" s="413" customFormat="1" ht="14.4" thickTop="1" thickBot="1" x14ac:dyDescent="0.3">
      <c r="A220" s="405"/>
      <c r="B220" s="410" t="s">
        <v>584</v>
      </c>
      <c r="C220" s="394">
        <v>7</v>
      </c>
      <c r="D220" s="403"/>
      <c r="E220" s="403" t="s">
        <v>583</v>
      </c>
      <c r="F220" s="402">
        <f>C220*D220</f>
        <v>0</v>
      </c>
    </row>
    <row r="221" spans="1:6" s="413" customFormat="1" ht="13.8" thickTop="1" x14ac:dyDescent="0.25">
      <c r="A221" s="401"/>
      <c r="B221" s="406"/>
      <c r="C221" s="396"/>
      <c r="D221" s="399"/>
      <c r="E221" s="399"/>
      <c r="F221" s="399"/>
    </row>
    <row r="222" spans="1:6" s="413" customFormat="1" ht="12.75" customHeight="1" x14ac:dyDescent="0.25">
      <c r="A222" s="398"/>
      <c r="B222" s="397"/>
      <c r="C222" s="396"/>
      <c r="D222" s="399"/>
      <c r="E222" s="399"/>
      <c r="F222" s="399"/>
    </row>
    <row r="223" spans="1:6" s="413" customFormat="1" ht="92.25" customHeight="1" thickBot="1" x14ac:dyDescent="0.3">
      <c r="A223" s="715" t="s">
        <v>1071</v>
      </c>
      <c r="B223" s="397"/>
      <c r="C223" s="396"/>
      <c r="D223" s="399"/>
      <c r="E223" s="399"/>
      <c r="F223" s="399"/>
    </row>
    <row r="224" spans="1:6" s="413" customFormat="1" ht="14.4" thickTop="1" thickBot="1" x14ac:dyDescent="0.3">
      <c r="A224" s="405"/>
      <c r="B224" s="410" t="s">
        <v>584</v>
      </c>
      <c r="C224" s="394">
        <v>7</v>
      </c>
      <c r="D224" s="403"/>
      <c r="E224" s="403" t="s">
        <v>583</v>
      </c>
      <c r="F224" s="402">
        <f>C224*D224</f>
        <v>0</v>
      </c>
    </row>
    <row r="225" spans="1:6" s="413" customFormat="1" ht="13.8" thickTop="1" x14ac:dyDescent="0.25">
      <c r="A225" s="401"/>
      <c r="B225" s="406"/>
      <c r="C225" s="396"/>
      <c r="D225" s="399"/>
      <c r="E225" s="399"/>
      <c r="F225" s="399"/>
    </row>
    <row r="226" spans="1:6" s="413" customFormat="1" ht="12.75" customHeight="1" x14ac:dyDescent="0.25">
      <c r="A226" s="401"/>
      <c r="B226" s="400"/>
      <c r="C226" s="396"/>
      <c r="D226" s="399"/>
      <c r="E226" s="399"/>
      <c r="F226" s="399"/>
    </row>
    <row r="227" spans="1:6" s="413" customFormat="1" ht="78" customHeight="1" x14ac:dyDescent="0.25">
      <c r="A227" s="715" t="s">
        <v>1070</v>
      </c>
      <c r="B227" s="397"/>
      <c r="C227" s="396"/>
      <c r="D227" s="399"/>
      <c r="E227" s="399"/>
      <c r="F227" s="399"/>
    </row>
    <row r="228" spans="1:6" s="413" customFormat="1" ht="12.75" customHeight="1" thickBot="1" x14ac:dyDescent="0.3">
      <c r="A228" s="407"/>
      <c r="B228" s="406"/>
      <c r="C228" s="396"/>
      <c r="D228" s="399"/>
      <c r="E228" s="399"/>
      <c r="F228" s="399"/>
    </row>
    <row r="229" spans="1:6" s="413" customFormat="1" ht="14.4" thickTop="1" thickBot="1" x14ac:dyDescent="0.3">
      <c r="A229" s="405"/>
      <c r="B229" s="410" t="s">
        <v>8</v>
      </c>
      <c r="C229" s="394">
        <v>50</v>
      </c>
      <c r="D229" s="403"/>
      <c r="E229" s="403" t="s">
        <v>583</v>
      </c>
      <c r="F229" s="402">
        <f>C229*D229</f>
        <v>0</v>
      </c>
    </row>
    <row r="230" spans="1:6" s="413" customFormat="1" ht="12" customHeight="1" thickTop="1" thickBot="1" x14ac:dyDescent="0.3">
      <c r="A230" s="401"/>
      <c r="B230" s="400"/>
      <c r="C230" s="396"/>
      <c r="D230" s="399"/>
      <c r="E230" s="399"/>
      <c r="F230" s="399"/>
    </row>
    <row r="231" spans="1:6" s="413" customFormat="1" ht="14.4" thickTop="1" thickBot="1" x14ac:dyDescent="0.3">
      <c r="A231" s="964" t="s">
        <v>1069</v>
      </c>
      <c r="B231" s="964"/>
      <c r="C231" s="394"/>
      <c r="D231" s="393"/>
      <c r="E231" s="393"/>
      <c r="F231" s="392">
        <f>SUM(F36:F230)</f>
        <v>0</v>
      </c>
    </row>
    <row r="232" spans="1:6" s="413" customFormat="1" ht="12.75" customHeight="1" thickTop="1" x14ac:dyDescent="0.25">
      <c r="A232" s="401"/>
      <c r="B232" s="406"/>
      <c r="C232" s="396"/>
      <c r="D232" s="399"/>
      <c r="E232" s="399"/>
      <c r="F232" s="399"/>
    </row>
    <row r="233" spans="1:6" s="413" customFormat="1" ht="12.75" customHeight="1" x14ac:dyDescent="0.25">
      <c r="A233" s="401"/>
      <c r="B233" s="406"/>
      <c r="C233" s="396"/>
      <c r="D233" s="399"/>
      <c r="E233" s="399"/>
      <c r="F233" s="399"/>
    </row>
    <row r="234" spans="1:6" s="391" customFormat="1" ht="15" customHeight="1" x14ac:dyDescent="0.25">
      <c r="A234" s="401" t="s">
        <v>1068</v>
      </c>
      <c r="B234" s="406"/>
      <c r="C234" s="396"/>
      <c r="D234" s="399"/>
      <c r="E234" s="399"/>
      <c r="F234" s="399"/>
    </row>
    <row r="235" spans="1:6" s="391" customFormat="1" ht="12.75" customHeight="1" x14ac:dyDescent="0.25">
      <c r="A235" s="715"/>
      <c r="B235" s="397"/>
      <c r="C235" s="396"/>
      <c r="D235" s="399"/>
      <c r="E235" s="399"/>
      <c r="F235" s="399"/>
    </row>
    <row r="236" spans="1:6" s="391" customFormat="1" ht="15" customHeight="1" x14ac:dyDescent="0.25">
      <c r="A236" s="715" t="s">
        <v>1067</v>
      </c>
      <c r="B236" s="397"/>
      <c r="C236" s="396"/>
      <c r="D236" s="399"/>
      <c r="E236" s="399"/>
      <c r="F236" s="399"/>
    </row>
    <row r="237" spans="1:6" s="391" customFormat="1" ht="12.75" customHeight="1" x14ac:dyDescent="0.25">
      <c r="A237" s="715"/>
      <c r="B237" s="397"/>
      <c r="C237" s="396"/>
      <c r="D237" s="399"/>
      <c r="E237" s="399"/>
      <c r="F237" s="399"/>
    </row>
    <row r="238" spans="1:6" s="391" customFormat="1" ht="39.6" x14ac:dyDescent="0.25">
      <c r="A238" s="715" t="s">
        <v>1066</v>
      </c>
      <c r="B238" s="397"/>
      <c r="C238" s="396"/>
      <c r="D238" s="399"/>
      <c r="E238" s="399"/>
      <c r="F238" s="399"/>
    </row>
    <row r="239" spans="1:6" s="391" customFormat="1" ht="26.4" x14ac:dyDescent="0.25">
      <c r="A239" s="715" t="s">
        <v>1065</v>
      </c>
      <c r="B239" s="397"/>
      <c r="C239" s="396"/>
      <c r="D239" s="399"/>
      <c r="E239" s="399"/>
      <c r="F239" s="399"/>
    </row>
    <row r="240" spans="1:6" s="391" customFormat="1" ht="92.4" x14ac:dyDescent="0.25">
      <c r="A240" s="715" t="s">
        <v>1064</v>
      </c>
      <c r="B240" s="397"/>
      <c r="C240" s="396"/>
      <c r="D240" s="399"/>
      <c r="E240" s="399"/>
      <c r="F240" s="399"/>
    </row>
    <row r="241" spans="1:6" s="391" customFormat="1" ht="12.75" customHeight="1" x14ac:dyDescent="0.25">
      <c r="A241" s="715" t="s">
        <v>1063</v>
      </c>
      <c r="B241" s="397"/>
      <c r="C241" s="396"/>
      <c r="D241" s="399"/>
      <c r="E241" s="399"/>
      <c r="F241" s="399"/>
    </row>
    <row r="242" spans="1:6" s="391" customFormat="1" ht="12.75" customHeight="1" x14ac:dyDescent="0.25">
      <c r="A242" s="715" t="s">
        <v>1062</v>
      </c>
      <c r="B242" s="397"/>
      <c r="C242" s="396"/>
      <c r="D242" s="399"/>
      <c r="E242" s="399"/>
      <c r="F242" s="399"/>
    </row>
    <row r="243" spans="1:6" s="391" customFormat="1" ht="12.75" customHeight="1" x14ac:dyDescent="0.25">
      <c r="A243" s="715" t="s">
        <v>1061</v>
      </c>
      <c r="B243" s="397"/>
      <c r="C243" s="396"/>
      <c r="D243" s="399"/>
      <c r="E243" s="399"/>
      <c r="F243" s="399"/>
    </row>
    <row r="244" spans="1:6" s="391" customFormat="1" ht="12.75" customHeight="1" x14ac:dyDescent="0.25">
      <c r="A244" s="715" t="s">
        <v>1060</v>
      </c>
      <c r="B244" s="397"/>
      <c r="C244" s="396"/>
      <c r="D244" s="399"/>
      <c r="E244" s="399"/>
      <c r="F244" s="399"/>
    </row>
    <row r="245" spans="1:6" s="391" customFormat="1" ht="12.75" customHeight="1" x14ac:dyDescent="0.25">
      <c r="A245" s="715" t="s">
        <v>1059</v>
      </c>
      <c r="B245" s="397"/>
      <c r="C245" s="396"/>
      <c r="D245" s="399"/>
      <c r="E245" s="399"/>
      <c r="F245" s="399"/>
    </row>
    <row r="246" spans="1:6" s="413" customFormat="1" x14ac:dyDescent="0.25">
      <c r="A246" s="715" t="s">
        <v>1058</v>
      </c>
      <c r="B246" s="397"/>
      <c r="C246" s="396"/>
      <c r="D246" s="399"/>
      <c r="E246" s="399"/>
      <c r="F246" s="399"/>
    </row>
    <row r="247" spans="1:6" s="413" customFormat="1" ht="120" customHeight="1" x14ac:dyDescent="0.25">
      <c r="A247" s="521" t="s">
        <v>1057</v>
      </c>
      <c r="B247" s="397"/>
      <c r="C247" s="396"/>
      <c r="D247" s="399"/>
      <c r="E247" s="399"/>
      <c r="F247" s="399"/>
    </row>
    <row r="248" spans="1:6" s="413" customFormat="1" ht="78" customHeight="1" x14ac:dyDescent="0.25">
      <c r="A248" s="715" t="s">
        <v>1056</v>
      </c>
      <c r="B248" s="397"/>
      <c r="C248" s="396"/>
      <c r="D248" s="399"/>
      <c r="E248" s="399"/>
      <c r="F248" s="399"/>
    </row>
    <row r="249" spans="1:6" s="413" customFormat="1" ht="52.8" x14ac:dyDescent="0.25">
      <c r="A249" s="715" t="s">
        <v>1055</v>
      </c>
      <c r="B249" s="397"/>
      <c r="C249" s="396"/>
      <c r="D249" s="399"/>
      <c r="E249" s="399"/>
      <c r="F249" s="399"/>
    </row>
    <row r="250" spans="1:6" s="413" customFormat="1" x14ac:dyDescent="0.25">
      <c r="A250" s="715"/>
      <c r="B250" s="397"/>
      <c r="C250" s="396"/>
      <c r="D250" s="399"/>
      <c r="E250" s="399"/>
      <c r="F250" s="399"/>
    </row>
    <row r="251" spans="1:6" s="413" customFormat="1" ht="39.6" x14ac:dyDescent="0.25">
      <c r="A251" s="420" t="s">
        <v>1054</v>
      </c>
      <c r="B251" s="397"/>
      <c r="C251" s="396"/>
      <c r="D251" s="399"/>
      <c r="E251" s="399"/>
      <c r="F251" s="399"/>
    </row>
    <row r="252" spans="1:6" s="413" customFormat="1" x14ac:dyDescent="0.25">
      <c r="A252" s="420"/>
      <c r="B252" s="397"/>
      <c r="C252" s="396"/>
      <c r="D252" s="399"/>
      <c r="E252" s="399"/>
      <c r="F252" s="399"/>
    </row>
    <row r="253" spans="1:6" s="413" customFormat="1" ht="26.4" x14ac:dyDescent="0.25">
      <c r="A253" s="420" t="s">
        <v>614</v>
      </c>
      <c r="B253" s="397"/>
      <c r="C253" s="396"/>
      <c r="D253" s="399"/>
      <c r="E253" s="399"/>
      <c r="F253" s="399"/>
    </row>
    <row r="254" spans="1:6" s="413" customFormat="1" ht="12.75" customHeight="1" x14ac:dyDescent="0.25">
      <c r="A254" s="414"/>
      <c r="B254" s="397"/>
      <c r="C254" s="396"/>
      <c r="D254" s="399"/>
      <c r="E254" s="399"/>
      <c r="F254" s="399"/>
    </row>
    <row r="255" spans="1:6" s="413" customFormat="1" ht="12.75" customHeight="1" thickBot="1" x14ac:dyDescent="0.3">
      <c r="A255" s="419"/>
      <c r="B255" s="418"/>
      <c r="C255" s="417"/>
      <c r="D255" s="416"/>
      <c r="E255" s="416"/>
      <c r="F255" s="416"/>
    </row>
    <row r="256" spans="1:6" s="413" customFormat="1" ht="14.4" thickTop="1" thickBot="1" x14ac:dyDescent="0.3">
      <c r="A256" s="415"/>
      <c r="B256" s="495" t="s">
        <v>584</v>
      </c>
      <c r="C256" s="394">
        <v>1</v>
      </c>
      <c r="D256" s="403"/>
      <c r="E256" s="403" t="s">
        <v>583</v>
      </c>
      <c r="F256" s="402">
        <f>C256*D256</f>
        <v>0</v>
      </c>
    </row>
    <row r="257" spans="1:6" s="413" customFormat="1" ht="13.8" thickTop="1" x14ac:dyDescent="0.25">
      <c r="A257" s="715"/>
      <c r="B257" s="397"/>
      <c r="C257" s="396"/>
      <c r="D257" s="399"/>
      <c r="E257" s="399"/>
      <c r="F257" s="399"/>
    </row>
    <row r="258" spans="1:6" s="413" customFormat="1" x14ac:dyDescent="0.25">
      <c r="A258" s="715"/>
      <c r="B258" s="397"/>
      <c r="C258" s="396"/>
      <c r="D258" s="399"/>
      <c r="E258" s="399"/>
      <c r="F258" s="399"/>
    </row>
    <row r="259" spans="1:6" s="413" customFormat="1" ht="39.6" x14ac:dyDescent="0.25">
      <c r="A259" s="471" t="s">
        <v>1053</v>
      </c>
      <c r="B259" s="397"/>
      <c r="C259" s="396"/>
      <c r="D259" s="399"/>
      <c r="E259" s="399"/>
      <c r="F259" s="399"/>
    </row>
    <row r="260" spans="1:6" s="413" customFormat="1" ht="26.4" x14ac:dyDescent="0.25">
      <c r="A260" s="471" t="s">
        <v>1052</v>
      </c>
      <c r="B260" s="397"/>
      <c r="C260" s="396"/>
      <c r="D260" s="399"/>
      <c r="E260" s="399"/>
      <c r="F260" s="399"/>
    </row>
    <row r="261" spans="1:6" s="413" customFormat="1" ht="39.6" x14ac:dyDescent="0.25">
      <c r="A261" s="471" t="s">
        <v>1051</v>
      </c>
      <c r="B261" s="397"/>
      <c r="C261" s="396"/>
      <c r="D261" s="399"/>
      <c r="E261" s="399"/>
      <c r="F261" s="399"/>
    </row>
    <row r="262" spans="1:6" s="413" customFormat="1" ht="26.4" x14ac:dyDescent="0.25">
      <c r="A262" s="471" t="s">
        <v>1018</v>
      </c>
      <c r="B262" s="397"/>
      <c r="C262" s="396"/>
      <c r="D262" s="399"/>
      <c r="E262" s="399"/>
      <c r="F262" s="399"/>
    </row>
    <row r="263" spans="1:6" s="413" customFormat="1" ht="12.75" customHeight="1" x14ac:dyDescent="0.25">
      <c r="A263" s="519" t="s">
        <v>1008</v>
      </c>
      <c r="B263" s="397"/>
      <c r="C263" s="396"/>
      <c r="D263" s="399"/>
      <c r="E263" s="399"/>
      <c r="F263" s="399"/>
    </row>
    <row r="264" spans="1:6" s="413" customFormat="1" ht="26.4" x14ac:dyDescent="0.25">
      <c r="A264" s="519" t="s">
        <v>614</v>
      </c>
      <c r="B264" s="397"/>
      <c r="C264" s="396"/>
      <c r="D264" s="399"/>
      <c r="E264" s="399"/>
      <c r="F264" s="399"/>
    </row>
    <row r="265" spans="1:6" s="413" customFormat="1" x14ac:dyDescent="0.25">
      <c r="A265" s="414"/>
      <c r="B265" s="397"/>
      <c r="C265" s="396"/>
      <c r="D265" s="399"/>
      <c r="E265" s="399"/>
      <c r="F265" s="399"/>
    </row>
    <row r="266" spans="1:6" s="413" customFormat="1" ht="13.8" thickBot="1" x14ac:dyDescent="0.3">
      <c r="A266" s="419"/>
      <c r="B266" s="418"/>
      <c r="C266" s="417"/>
      <c r="D266" s="416"/>
      <c r="E266" s="416"/>
      <c r="F266" s="416"/>
    </row>
    <row r="267" spans="1:6" s="413" customFormat="1" ht="14.4" thickTop="1" thickBot="1" x14ac:dyDescent="0.3">
      <c r="A267" s="517" t="s">
        <v>1050</v>
      </c>
      <c r="B267" s="516" t="s">
        <v>616</v>
      </c>
      <c r="C267" s="463">
        <v>0</v>
      </c>
      <c r="D267" s="462"/>
      <c r="E267" s="462" t="s">
        <v>583</v>
      </c>
      <c r="F267" s="461">
        <f>C267*D267</f>
        <v>0</v>
      </c>
    </row>
    <row r="268" spans="1:6" s="413" customFormat="1" ht="13.8" thickTop="1" x14ac:dyDescent="0.25">
      <c r="A268" s="715"/>
      <c r="B268" s="397"/>
      <c r="C268" s="396"/>
      <c r="D268" s="399"/>
      <c r="E268" s="399"/>
      <c r="F268" s="399"/>
    </row>
    <row r="269" spans="1:6" s="413" customFormat="1" x14ac:dyDescent="0.25">
      <c r="A269" s="715"/>
      <c r="B269" s="397"/>
      <c r="C269" s="396"/>
      <c r="D269" s="399"/>
      <c r="E269" s="399"/>
      <c r="F269" s="399"/>
    </row>
    <row r="270" spans="1:6" s="413" customFormat="1" ht="39.6" x14ac:dyDescent="0.25">
      <c r="A270" s="715" t="s">
        <v>1049</v>
      </c>
      <c r="B270" s="397"/>
      <c r="C270" s="396"/>
      <c r="D270" s="399"/>
      <c r="E270" s="399"/>
      <c r="F270" s="399"/>
    </row>
    <row r="271" spans="1:6" s="413" customFormat="1" x14ac:dyDescent="0.25">
      <c r="A271" s="715"/>
      <c r="B271" s="397"/>
      <c r="C271" s="396"/>
      <c r="D271" s="399"/>
      <c r="E271" s="399"/>
      <c r="F271" s="399"/>
    </row>
    <row r="272" spans="1:6" s="413" customFormat="1" ht="12.75" customHeight="1" x14ac:dyDescent="0.25">
      <c r="A272" s="420" t="s">
        <v>1008</v>
      </c>
      <c r="B272" s="397"/>
      <c r="C272" s="396"/>
      <c r="D272" s="399"/>
      <c r="E272" s="399"/>
      <c r="F272" s="399"/>
    </row>
    <row r="273" spans="1:6" s="413" customFormat="1" ht="26.4" x14ac:dyDescent="0.25">
      <c r="A273" s="420" t="s">
        <v>614</v>
      </c>
      <c r="B273" s="397"/>
      <c r="C273" s="396"/>
      <c r="D273" s="399"/>
      <c r="E273" s="399"/>
      <c r="F273" s="399"/>
    </row>
    <row r="274" spans="1:6" s="413" customFormat="1" x14ac:dyDescent="0.25">
      <c r="A274" s="414"/>
      <c r="B274" s="397"/>
      <c r="C274" s="396"/>
      <c r="D274" s="399"/>
      <c r="E274" s="399"/>
      <c r="F274" s="399"/>
    </row>
    <row r="275" spans="1:6" s="413" customFormat="1" ht="13.8" thickBot="1" x14ac:dyDescent="0.3">
      <c r="A275" s="715"/>
      <c r="B275" s="397"/>
      <c r="C275" s="396"/>
      <c r="D275" s="399"/>
      <c r="E275" s="399"/>
      <c r="F275" s="399"/>
    </row>
    <row r="276" spans="1:6" s="413" customFormat="1" ht="14.4" thickTop="1" thickBot="1" x14ac:dyDescent="0.3">
      <c r="A276" s="415"/>
      <c r="B276" s="495" t="s">
        <v>616</v>
      </c>
      <c r="C276" s="394">
        <v>1</v>
      </c>
      <c r="D276" s="403"/>
      <c r="E276" s="403" t="s">
        <v>583</v>
      </c>
      <c r="F276" s="402">
        <f>C276*D276</f>
        <v>0</v>
      </c>
    </row>
    <row r="277" spans="1:6" s="413" customFormat="1" ht="12.75" customHeight="1" thickTop="1" x14ac:dyDescent="0.25">
      <c r="A277" s="715"/>
      <c r="B277" s="397"/>
      <c r="C277" s="396"/>
      <c r="D277" s="399"/>
      <c r="E277" s="399"/>
      <c r="F277" s="399"/>
    </row>
    <row r="278" spans="1:6" s="413" customFormat="1" ht="12.75" customHeight="1" x14ac:dyDescent="0.25">
      <c r="A278" s="715"/>
      <c r="B278" s="397"/>
      <c r="C278" s="396"/>
      <c r="D278" s="399"/>
      <c r="E278" s="399"/>
      <c r="F278" s="399"/>
    </row>
    <row r="279" spans="1:6" s="413" customFormat="1" ht="40.5" customHeight="1" x14ac:dyDescent="0.25">
      <c r="A279" s="471" t="s">
        <v>1048</v>
      </c>
      <c r="B279" s="397"/>
      <c r="C279" s="396"/>
      <c r="D279" s="399"/>
      <c r="E279" s="399"/>
      <c r="F279" s="399"/>
    </row>
    <row r="280" spans="1:6" s="413" customFormat="1" ht="16.8" x14ac:dyDescent="0.25">
      <c r="A280" s="520" t="s">
        <v>1047</v>
      </c>
      <c r="B280" s="397"/>
      <c r="C280" s="396"/>
      <c r="D280" s="399"/>
      <c r="E280" s="399"/>
      <c r="F280" s="399"/>
    </row>
    <row r="281" spans="1:6" s="413" customFormat="1" ht="16.8" x14ac:dyDescent="0.25">
      <c r="A281" s="520" t="s">
        <v>1046</v>
      </c>
      <c r="B281" s="397"/>
      <c r="C281" s="396"/>
      <c r="D281" s="399"/>
      <c r="E281" s="399"/>
      <c r="F281" s="399"/>
    </row>
    <row r="282" spans="1:6" s="413" customFormat="1" ht="16.8" x14ac:dyDescent="0.25">
      <c r="A282" s="520" t="s">
        <v>1045</v>
      </c>
      <c r="B282" s="397"/>
      <c r="C282" s="396"/>
      <c r="D282" s="399"/>
      <c r="E282" s="399"/>
      <c r="F282" s="399"/>
    </row>
    <row r="283" spans="1:6" s="413" customFormat="1" ht="16.8" x14ac:dyDescent="0.25">
      <c r="A283" s="520" t="s">
        <v>1044</v>
      </c>
      <c r="B283" s="512"/>
      <c r="C283" s="512"/>
      <c r="D283" s="399"/>
      <c r="E283" s="399"/>
      <c r="F283" s="399"/>
    </row>
    <row r="284" spans="1:6" s="413" customFormat="1" ht="16.8" x14ac:dyDescent="0.25">
      <c r="A284" s="520" t="s">
        <v>1043</v>
      </c>
      <c r="B284" s="512"/>
      <c r="C284" s="512"/>
      <c r="D284" s="399"/>
      <c r="E284" s="399"/>
      <c r="F284" s="399"/>
    </row>
    <row r="285" spans="1:6" s="413" customFormat="1" x14ac:dyDescent="0.25">
      <c r="A285" s="520" t="s">
        <v>1042</v>
      </c>
      <c r="B285" s="512"/>
      <c r="C285" s="420"/>
      <c r="D285" s="399"/>
      <c r="E285" s="399"/>
      <c r="F285" s="399"/>
    </row>
    <row r="286" spans="1:6" s="413" customFormat="1" x14ac:dyDescent="0.25">
      <c r="A286" s="520" t="s">
        <v>1041</v>
      </c>
      <c r="B286" s="397"/>
      <c r="C286" s="396"/>
      <c r="D286" s="399"/>
      <c r="E286" s="399"/>
      <c r="F286" s="399"/>
    </row>
    <row r="287" spans="1:6" s="413" customFormat="1" x14ac:dyDescent="0.25">
      <c r="A287" s="520" t="s">
        <v>999</v>
      </c>
      <c r="B287" s="397"/>
      <c r="C287" s="396"/>
      <c r="D287" s="399"/>
      <c r="E287" s="399"/>
      <c r="F287" s="399"/>
    </row>
    <row r="288" spans="1:6" s="413" customFormat="1" x14ac:dyDescent="0.25">
      <c r="A288" s="520"/>
      <c r="B288" s="397"/>
      <c r="C288" s="396"/>
      <c r="D288" s="399"/>
      <c r="E288" s="399"/>
      <c r="F288" s="399"/>
    </row>
    <row r="289" spans="1:6" s="413" customFormat="1" ht="26.4" x14ac:dyDescent="0.25">
      <c r="A289" s="519" t="s">
        <v>1040</v>
      </c>
      <c r="B289" s="397"/>
      <c r="C289" s="396"/>
      <c r="D289" s="399"/>
      <c r="E289" s="399"/>
      <c r="F289" s="399"/>
    </row>
    <row r="290" spans="1:6" s="413" customFormat="1" ht="26.4" x14ac:dyDescent="0.25">
      <c r="A290" s="519" t="s">
        <v>614</v>
      </c>
      <c r="B290" s="397"/>
      <c r="C290" s="396"/>
      <c r="D290" s="399"/>
      <c r="E290" s="399"/>
      <c r="F290" s="399"/>
    </row>
    <row r="291" spans="1:6" s="413" customFormat="1" x14ac:dyDescent="0.25">
      <c r="A291" s="478"/>
      <c r="B291" s="397"/>
      <c r="C291" s="396"/>
      <c r="D291" s="399"/>
      <c r="E291" s="399"/>
      <c r="F291" s="399"/>
    </row>
    <row r="292" spans="1:6" s="413" customFormat="1" ht="13.8" thickBot="1" x14ac:dyDescent="0.3">
      <c r="A292" s="518"/>
      <c r="B292" s="418"/>
      <c r="C292" s="417"/>
      <c r="D292" s="416"/>
      <c r="E292" s="416"/>
      <c r="F292" s="416"/>
    </row>
    <row r="293" spans="1:6" s="413" customFormat="1" ht="14.4" thickTop="1" thickBot="1" x14ac:dyDescent="0.3">
      <c r="A293" s="517" t="s">
        <v>1039</v>
      </c>
      <c r="B293" s="516" t="s">
        <v>616</v>
      </c>
      <c r="C293" s="463">
        <v>0</v>
      </c>
      <c r="D293" s="462"/>
      <c r="E293" s="462" t="s">
        <v>583</v>
      </c>
      <c r="F293" s="461">
        <f>C293*D293</f>
        <v>0</v>
      </c>
    </row>
    <row r="294" spans="1:6" s="413" customFormat="1" ht="13.8" thickTop="1" x14ac:dyDescent="0.25">
      <c r="A294" s="715"/>
      <c r="B294" s="397"/>
      <c r="C294" s="396"/>
      <c r="D294" s="399"/>
      <c r="E294" s="399"/>
      <c r="F294" s="399"/>
    </row>
    <row r="295" spans="1:6" s="413" customFormat="1" x14ac:dyDescent="0.25">
      <c r="A295" s="715"/>
      <c r="B295" s="397"/>
      <c r="C295" s="396"/>
      <c r="D295" s="399"/>
      <c r="E295" s="399"/>
      <c r="F295" s="399"/>
    </row>
    <row r="296" spans="1:6" s="413" customFormat="1" x14ac:dyDescent="0.25">
      <c r="A296" s="715"/>
      <c r="B296" s="397"/>
      <c r="C296" s="396"/>
      <c r="D296" s="399"/>
      <c r="E296" s="399"/>
      <c r="F296" s="399"/>
    </row>
    <row r="297" spans="1:6" s="413" customFormat="1" x14ac:dyDescent="0.25">
      <c r="A297" s="715"/>
      <c r="B297" s="397"/>
      <c r="C297" s="396"/>
      <c r="D297" s="399"/>
      <c r="E297" s="399"/>
      <c r="F297" s="399"/>
    </row>
    <row r="298" spans="1:6" s="413" customFormat="1" ht="79.2" x14ac:dyDescent="0.25">
      <c r="A298" s="715" t="s">
        <v>1038</v>
      </c>
      <c r="B298" s="397"/>
      <c r="C298" s="396"/>
      <c r="D298" s="399"/>
      <c r="E298" s="399"/>
      <c r="F298" s="399"/>
    </row>
    <row r="299" spans="1:6" s="413" customFormat="1" x14ac:dyDescent="0.25">
      <c r="A299" s="715"/>
      <c r="B299" s="397"/>
      <c r="C299" s="396"/>
      <c r="D299" s="399"/>
      <c r="E299" s="399"/>
      <c r="F299" s="399"/>
    </row>
    <row r="300" spans="1:6" s="413" customFormat="1" ht="12.75" customHeight="1" x14ac:dyDescent="0.25">
      <c r="A300" s="420" t="s">
        <v>1008</v>
      </c>
      <c r="B300" s="397"/>
      <c r="C300" s="396"/>
      <c r="D300" s="399"/>
      <c r="E300" s="399"/>
      <c r="F300" s="399"/>
    </row>
    <row r="301" spans="1:6" s="413" customFormat="1" ht="26.4" x14ac:dyDescent="0.25">
      <c r="A301" s="420" t="s">
        <v>614</v>
      </c>
      <c r="B301" s="397"/>
      <c r="C301" s="396"/>
      <c r="D301" s="399"/>
      <c r="E301" s="399"/>
      <c r="F301" s="399"/>
    </row>
    <row r="302" spans="1:6" s="413" customFormat="1" x14ac:dyDescent="0.25">
      <c r="A302" s="414"/>
      <c r="B302" s="397"/>
      <c r="C302" s="396"/>
      <c r="D302" s="399"/>
      <c r="E302" s="399"/>
      <c r="F302" s="399"/>
    </row>
    <row r="303" spans="1:6" s="413" customFormat="1" ht="13.8" thickBot="1" x14ac:dyDescent="0.3">
      <c r="A303" s="419"/>
      <c r="B303" s="418"/>
      <c r="C303" s="417"/>
      <c r="D303" s="416"/>
      <c r="E303" s="416"/>
      <c r="F303" s="416"/>
    </row>
    <row r="304" spans="1:6" s="413" customFormat="1" ht="14.4" thickTop="1" thickBot="1" x14ac:dyDescent="0.3">
      <c r="A304" s="415"/>
      <c r="B304" s="495" t="s">
        <v>616</v>
      </c>
      <c r="C304" s="394">
        <v>1</v>
      </c>
      <c r="D304" s="403"/>
      <c r="E304" s="403" t="s">
        <v>583</v>
      </c>
      <c r="F304" s="402">
        <f>C304*D304</f>
        <v>0</v>
      </c>
    </row>
    <row r="305" spans="1:6" s="413" customFormat="1" ht="13.8" thickTop="1" x14ac:dyDescent="0.25">
      <c r="A305" s="715"/>
      <c r="B305" s="397"/>
      <c r="C305" s="396"/>
      <c r="D305" s="399"/>
      <c r="E305" s="399"/>
      <c r="F305" s="399"/>
    </row>
    <row r="306" spans="1:6" s="413" customFormat="1" x14ac:dyDescent="0.25">
      <c r="A306" s="715"/>
      <c r="B306" s="397"/>
      <c r="C306" s="396"/>
      <c r="D306" s="399"/>
      <c r="E306" s="399"/>
      <c r="F306" s="399"/>
    </row>
    <row r="307" spans="1:6" s="413" customFormat="1" ht="105.6" x14ac:dyDescent="0.25">
      <c r="A307" s="715" t="s">
        <v>1037</v>
      </c>
      <c r="B307" s="397"/>
      <c r="C307" s="396"/>
      <c r="D307" s="399"/>
      <c r="E307" s="399"/>
      <c r="F307" s="399"/>
    </row>
    <row r="308" spans="1:6" s="413" customFormat="1" x14ac:dyDescent="0.25">
      <c r="A308" s="715"/>
      <c r="B308" s="397"/>
      <c r="C308" s="396"/>
      <c r="D308" s="399"/>
      <c r="E308" s="399"/>
      <c r="F308" s="399"/>
    </row>
    <row r="309" spans="1:6" s="413" customFormat="1" ht="12.75" customHeight="1" x14ac:dyDescent="0.25">
      <c r="A309" s="420" t="s">
        <v>1008</v>
      </c>
      <c r="B309" s="397"/>
      <c r="C309" s="396"/>
      <c r="D309" s="399"/>
      <c r="E309" s="399"/>
      <c r="F309" s="399"/>
    </row>
    <row r="310" spans="1:6" s="413" customFormat="1" ht="26.4" x14ac:dyDescent="0.25">
      <c r="A310" s="420" t="s">
        <v>614</v>
      </c>
      <c r="B310" s="397"/>
      <c r="C310" s="396"/>
      <c r="D310" s="399"/>
      <c r="E310" s="399"/>
      <c r="F310" s="399"/>
    </row>
    <row r="311" spans="1:6" s="413" customFormat="1" x14ac:dyDescent="0.25">
      <c r="A311" s="414"/>
      <c r="B311" s="397"/>
      <c r="C311" s="396"/>
      <c r="D311" s="399"/>
      <c r="E311" s="399"/>
      <c r="F311" s="399"/>
    </row>
    <row r="312" spans="1:6" s="413" customFormat="1" ht="13.8" thickBot="1" x14ac:dyDescent="0.3">
      <c r="A312" s="419"/>
      <c r="B312" s="418"/>
      <c r="C312" s="417"/>
      <c r="D312" s="416"/>
      <c r="E312" s="416"/>
      <c r="F312" s="416"/>
    </row>
    <row r="313" spans="1:6" s="413" customFormat="1" ht="14.4" thickTop="1" thickBot="1" x14ac:dyDescent="0.3">
      <c r="A313" s="415"/>
      <c r="B313" s="495" t="s">
        <v>616</v>
      </c>
      <c r="C313" s="394">
        <v>1</v>
      </c>
      <c r="D313" s="403"/>
      <c r="E313" s="403" t="s">
        <v>583</v>
      </c>
      <c r="F313" s="402">
        <f>C313*D313</f>
        <v>0</v>
      </c>
    </row>
    <row r="314" spans="1:6" s="413" customFormat="1" ht="12.75" customHeight="1" thickTop="1" x14ac:dyDescent="0.25">
      <c r="A314" s="715"/>
      <c r="B314" s="397"/>
      <c r="C314" s="396"/>
      <c r="D314" s="399"/>
      <c r="E314" s="399"/>
      <c r="F314" s="399"/>
    </row>
    <row r="315" spans="1:6" s="413" customFormat="1" ht="12.75" customHeight="1" x14ac:dyDescent="0.25">
      <c r="A315" s="715"/>
      <c r="B315" s="397"/>
      <c r="C315" s="396"/>
      <c r="D315" s="399"/>
      <c r="E315" s="399"/>
      <c r="F315" s="399"/>
    </row>
    <row r="316" spans="1:6" s="413" customFormat="1" ht="79.2" x14ac:dyDescent="0.25">
      <c r="A316" s="715" t="s">
        <v>1036</v>
      </c>
      <c r="B316" s="397"/>
      <c r="C316" s="396"/>
      <c r="D316" s="399"/>
      <c r="E316" s="399"/>
      <c r="F316" s="399"/>
    </row>
    <row r="317" spans="1:6" s="413" customFormat="1" x14ac:dyDescent="0.25">
      <c r="A317" s="715"/>
      <c r="B317" s="397"/>
      <c r="C317" s="396"/>
      <c r="D317" s="399"/>
      <c r="E317" s="399"/>
      <c r="F317" s="399"/>
    </row>
    <row r="318" spans="1:6" s="413" customFormat="1" ht="12.75" customHeight="1" x14ac:dyDescent="0.25">
      <c r="A318" s="420" t="s">
        <v>1008</v>
      </c>
      <c r="B318" s="397"/>
      <c r="C318" s="396"/>
      <c r="D318" s="399"/>
      <c r="E318" s="399"/>
      <c r="F318" s="399"/>
    </row>
    <row r="319" spans="1:6" s="413" customFormat="1" ht="26.4" x14ac:dyDescent="0.25">
      <c r="A319" s="420" t="s">
        <v>614</v>
      </c>
      <c r="B319" s="397"/>
      <c r="C319" s="396"/>
      <c r="D319" s="399"/>
      <c r="E319" s="399"/>
      <c r="F319" s="399"/>
    </row>
    <row r="320" spans="1:6" s="413" customFormat="1" x14ac:dyDescent="0.25">
      <c r="A320" s="414"/>
      <c r="B320" s="397"/>
      <c r="C320" s="396"/>
      <c r="D320" s="399"/>
      <c r="E320" s="399"/>
      <c r="F320" s="399"/>
    </row>
    <row r="321" spans="1:6" s="413" customFormat="1" ht="13.8" thickBot="1" x14ac:dyDescent="0.3">
      <c r="A321" s="419"/>
      <c r="B321" s="418"/>
      <c r="C321" s="417"/>
      <c r="D321" s="416"/>
      <c r="E321" s="416"/>
      <c r="F321" s="416"/>
    </row>
    <row r="322" spans="1:6" s="413" customFormat="1" ht="14.4" thickTop="1" thickBot="1" x14ac:dyDescent="0.3">
      <c r="A322" s="415"/>
      <c r="B322" s="495" t="s">
        <v>616</v>
      </c>
      <c r="C322" s="394">
        <v>1</v>
      </c>
      <c r="D322" s="403"/>
      <c r="E322" s="403" t="s">
        <v>583</v>
      </c>
      <c r="F322" s="402">
        <f>C322*D322</f>
        <v>0</v>
      </c>
    </row>
    <row r="323" spans="1:6" s="413" customFormat="1" ht="13.8" thickTop="1" x14ac:dyDescent="0.25">
      <c r="A323" s="715"/>
      <c r="B323" s="397"/>
      <c r="C323" s="396"/>
      <c r="D323" s="399"/>
      <c r="E323" s="399"/>
      <c r="F323" s="399"/>
    </row>
    <row r="324" spans="1:6" s="413" customFormat="1" x14ac:dyDescent="0.25">
      <c r="A324" s="715"/>
      <c r="B324" s="397"/>
      <c r="C324" s="396"/>
      <c r="D324" s="399"/>
      <c r="E324" s="399"/>
      <c r="F324" s="399"/>
    </row>
    <row r="325" spans="1:6" s="413" customFormat="1" ht="38.25" customHeight="1" x14ac:dyDescent="0.25">
      <c r="A325" s="715" t="s">
        <v>1035</v>
      </c>
      <c r="B325" s="397"/>
      <c r="C325" s="396"/>
      <c r="D325" s="399"/>
      <c r="E325" s="399"/>
      <c r="F325" s="399"/>
    </row>
    <row r="326" spans="1:6" s="413" customFormat="1" x14ac:dyDescent="0.25">
      <c r="A326" s="715"/>
      <c r="B326" s="397"/>
      <c r="C326" s="396"/>
      <c r="D326" s="399"/>
      <c r="E326" s="399"/>
      <c r="F326" s="399"/>
    </row>
    <row r="327" spans="1:6" s="413" customFormat="1" ht="12.75" customHeight="1" x14ac:dyDescent="0.25">
      <c r="A327" s="420" t="s">
        <v>1008</v>
      </c>
      <c r="B327" s="397"/>
      <c r="C327" s="396"/>
      <c r="D327" s="399"/>
      <c r="E327" s="399"/>
      <c r="F327" s="399"/>
    </row>
    <row r="328" spans="1:6" s="413" customFormat="1" ht="26.4" x14ac:dyDescent="0.25">
      <c r="A328" s="420" t="s">
        <v>614</v>
      </c>
      <c r="B328" s="397"/>
      <c r="C328" s="396"/>
      <c r="D328" s="399"/>
      <c r="E328" s="399"/>
      <c r="F328" s="399"/>
    </row>
    <row r="329" spans="1:6" s="413" customFormat="1" x14ac:dyDescent="0.25">
      <c r="A329" s="414"/>
      <c r="B329" s="397"/>
      <c r="C329" s="396"/>
      <c r="D329" s="399"/>
      <c r="E329" s="399"/>
      <c r="F329" s="399"/>
    </row>
    <row r="330" spans="1:6" s="413" customFormat="1" ht="13.8" thickBot="1" x14ac:dyDescent="0.3">
      <c r="A330" s="419"/>
      <c r="B330" s="418"/>
      <c r="C330" s="417"/>
      <c r="D330" s="416"/>
      <c r="E330" s="416"/>
      <c r="F330" s="416"/>
    </row>
    <row r="331" spans="1:6" s="413" customFormat="1" ht="14.4" thickTop="1" thickBot="1" x14ac:dyDescent="0.3">
      <c r="A331" s="415"/>
      <c r="B331" s="495" t="s">
        <v>616</v>
      </c>
      <c r="C331" s="394">
        <v>1</v>
      </c>
      <c r="D331" s="403"/>
      <c r="E331" s="403" t="s">
        <v>583</v>
      </c>
      <c r="F331" s="402">
        <f>C331*D331</f>
        <v>0</v>
      </c>
    </row>
    <row r="332" spans="1:6" s="413" customFormat="1" ht="13.8" thickTop="1" x14ac:dyDescent="0.25">
      <c r="A332" s="715"/>
      <c r="B332" s="397"/>
      <c r="C332" s="396"/>
      <c r="D332" s="399"/>
      <c r="E332" s="399"/>
      <c r="F332" s="399"/>
    </row>
    <row r="333" spans="1:6" s="413" customFormat="1" ht="52.8" x14ac:dyDescent="0.25">
      <c r="A333" s="496" t="s">
        <v>1034</v>
      </c>
      <c r="B333" s="477"/>
      <c r="C333" s="396"/>
      <c r="D333" s="395"/>
      <c r="E333" s="395"/>
      <c r="F333" s="399"/>
    </row>
    <row r="334" spans="1:6" s="413" customFormat="1" x14ac:dyDescent="0.25">
      <c r="A334" s="715"/>
      <c r="B334" s="397"/>
      <c r="C334" s="396"/>
      <c r="D334" s="399"/>
      <c r="E334" s="399"/>
      <c r="F334" s="399"/>
    </row>
    <row r="335" spans="1:6" s="413" customFormat="1" ht="12.75" customHeight="1" x14ac:dyDescent="0.25">
      <c r="A335" s="420" t="s">
        <v>1008</v>
      </c>
      <c r="B335" s="397"/>
      <c r="C335" s="396"/>
      <c r="D335" s="399"/>
      <c r="E335" s="399"/>
      <c r="F335" s="399"/>
    </row>
    <row r="336" spans="1:6" s="413" customFormat="1" ht="26.4" x14ac:dyDescent="0.25">
      <c r="A336" s="420" t="s">
        <v>614</v>
      </c>
      <c r="B336" s="397"/>
      <c r="C336" s="396"/>
      <c r="D336" s="399"/>
      <c r="E336" s="399"/>
      <c r="F336" s="399"/>
    </row>
    <row r="337" spans="1:6" s="413" customFormat="1" x14ac:dyDescent="0.25">
      <c r="A337" s="414"/>
      <c r="B337" s="397"/>
      <c r="C337" s="396"/>
      <c r="D337" s="399"/>
      <c r="E337" s="399"/>
      <c r="F337" s="399"/>
    </row>
    <row r="338" spans="1:6" s="413" customFormat="1" ht="13.8" thickBot="1" x14ac:dyDescent="0.3">
      <c r="A338" s="419"/>
      <c r="B338" s="418"/>
      <c r="C338" s="417"/>
      <c r="D338" s="416"/>
      <c r="E338" s="416"/>
      <c r="F338" s="416"/>
    </row>
    <row r="339" spans="1:6" s="413" customFormat="1" ht="14.4" thickTop="1" thickBot="1" x14ac:dyDescent="0.3">
      <c r="A339" s="415"/>
      <c r="B339" s="495" t="s">
        <v>616</v>
      </c>
      <c r="C339" s="394">
        <v>1</v>
      </c>
      <c r="D339" s="403"/>
      <c r="E339" s="403" t="s">
        <v>583</v>
      </c>
      <c r="F339" s="402">
        <f>C339*D339</f>
        <v>0</v>
      </c>
    </row>
    <row r="340" spans="1:6" s="413" customFormat="1" ht="14.4" thickTop="1" thickBot="1" x14ac:dyDescent="0.3">
      <c r="A340" s="477"/>
      <c r="B340" s="477"/>
      <c r="C340" s="396"/>
      <c r="D340" s="395"/>
      <c r="E340" s="395"/>
      <c r="F340" s="399"/>
    </row>
    <row r="341" spans="1:6" s="413" customFormat="1" ht="14.4" thickTop="1" thickBot="1" x14ac:dyDescent="0.3">
      <c r="A341" s="964" t="s">
        <v>1033</v>
      </c>
      <c r="B341" s="964"/>
      <c r="C341" s="394"/>
      <c r="D341" s="393"/>
      <c r="E341" s="393"/>
      <c r="F341" s="392">
        <f>SUM(F248:F339)</f>
        <v>0</v>
      </c>
    </row>
    <row r="342" spans="1:6" s="413" customFormat="1" ht="12.75" customHeight="1" thickTop="1" x14ac:dyDescent="0.25">
      <c r="A342" s="715"/>
      <c r="B342" s="397"/>
      <c r="C342" s="396"/>
      <c r="D342" s="399"/>
      <c r="E342" s="399"/>
      <c r="F342" s="399"/>
    </row>
    <row r="343" spans="1:6" s="413" customFormat="1" ht="12.75" customHeight="1" x14ac:dyDescent="0.25">
      <c r="A343" s="401"/>
      <c r="B343" s="406"/>
      <c r="C343" s="396"/>
      <c r="D343" s="399"/>
      <c r="E343" s="399"/>
      <c r="F343" s="399"/>
    </row>
    <row r="344" spans="1:6" s="378" customFormat="1" x14ac:dyDescent="0.25">
      <c r="A344" s="715" t="s">
        <v>1032</v>
      </c>
      <c r="B344" s="515"/>
      <c r="C344" s="515"/>
      <c r="D344" s="514"/>
      <c r="E344" s="514"/>
      <c r="F344" s="514"/>
    </row>
    <row r="345" spans="1:6" s="378" customFormat="1" ht="12.75" customHeight="1" x14ac:dyDescent="0.25">
      <c r="A345" s="764"/>
      <c r="B345" s="515"/>
      <c r="C345" s="515"/>
      <c r="D345" s="514"/>
      <c r="E345" s="514"/>
      <c r="F345" s="514"/>
    </row>
    <row r="346" spans="1:6" s="413" customFormat="1" ht="52.8" x14ac:dyDescent="0.25">
      <c r="A346" s="496" t="s">
        <v>1031</v>
      </c>
      <c r="B346" s="477"/>
      <c r="C346" s="396"/>
      <c r="D346" s="395"/>
      <c r="E346" s="395"/>
      <c r="F346" s="399"/>
    </row>
    <row r="347" spans="1:6" s="413" customFormat="1" ht="152.25" customHeight="1" x14ac:dyDescent="0.25">
      <c r="A347" s="496" t="s">
        <v>1030</v>
      </c>
      <c r="B347" s="477"/>
      <c r="C347" s="396"/>
      <c r="D347" s="395"/>
      <c r="E347" s="395"/>
      <c r="F347" s="399"/>
    </row>
    <row r="348" spans="1:6" s="413" customFormat="1" ht="171.6" x14ac:dyDescent="0.25">
      <c r="A348" s="496" t="s">
        <v>1029</v>
      </c>
      <c r="B348" s="477"/>
      <c r="C348" s="396"/>
      <c r="D348" s="395"/>
      <c r="E348" s="395"/>
      <c r="F348" s="399"/>
    </row>
    <row r="349" spans="1:6" s="413" customFormat="1" ht="211.2" x14ac:dyDescent="0.25">
      <c r="A349" s="496" t="s">
        <v>1028</v>
      </c>
      <c r="B349" s="477"/>
      <c r="C349" s="396"/>
      <c r="D349" s="395"/>
      <c r="E349" s="395"/>
      <c r="F349" s="399"/>
    </row>
    <row r="350" spans="1:6" s="413" customFormat="1" ht="127.5" customHeight="1" x14ac:dyDescent="0.25">
      <c r="A350" s="496" t="s">
        <v>1027</v>
      </c>
      <c r="B350" s="477"/>
      <c r="C350" s="396"/>
      <c r="D350" s="395"/>
      <c r="E350" s="395"/>
      <c r="F350" s="399"/>
    </row>
    <row r="351" spans="1:6" s="413" customFormat="1" x14ac:dyDescent="0.25">
      <c r="A351" s="496"/>
      <c r="B351" s="477"/>
      <c r="C351" s="396"/>
      <c r="D351" s="395"/>
      <c r="E351" s="395"/>
      <c r="F351" s="399"/>
    </row>
    <row r="352" spans="1:6" s="413" customFormat="1" x14ac:dyDescent="0.25">
      <c r="A352" s="496"/>
      <c r="B352" s="477"/>
      <c r="C352" s="396"/>
      <c r="D352" s="395"/>
      <c r="E352" s="395"/>
      <c r="F352" s="399"/>
    </row>
    <row r="353" spans="1:6" s="413" customFormat="1" x14ac:dyDescent="0.25">
      <c r="A353" s="715"/>
      <c r="B353" s="397"/>
      <c r="C353" s="396"/>
      <c r="D353" s="399"/>
      <c r="E353" s="399"/>
      <c r="F353" s="399"/>
    </row>
    <row r="354" spans="1:6" s="413" customFormat="1" ht="198" x14ac:dyDescent="0.25">
      <c r="A354" s="496" t="s">
        <v>1026</v>
      </c>
      <c r="B354" s="397"/>
      <c r="C354" s="396"/>
      <c r="D354" s="399"/>
      <c r="E354" s="399"/>
      <c r="F354" s="399"/>
    </row>
    <row r="355" spans="1:6" s="413" customFormat="1" ht="144" x14ac:dyDescent="0.25">
      <c r="A355" s="496" t="s">
        <v>1025</v>
      </c>
      <c r="B355" s="397"/>
      <c r="C355" s="396"/>
      <c r="D355" s="399"/>
      <c r="E355" s="399"/>
      <c r="F355" s="399"/>
    </row>
    <row r="356" spans="1:6" s="413" customFormat="1" ht="66" x14ac:dyDescent="0.25">
      <c r="A356" s="513" t="s">
        <v>1024</v>
      </c>
      <c r="B356" s="397"/>
      <c r="C356" s="396"/>
      <c r="D356" s="399"/>
      <c r="E356" s="399"/>
      <c r="F356" s="399"/>
    </row>
    <row r="357" spans="1:6" s="413" customFormat="1" ht="26.4" x14ac:dyDescent="0.25">
      <c r="A357" s="513" t="s">
        <v>1023</v>
      </c>
      <c r="B357" s="397"/>
      <c r="C357" s="396"/>
      <c r="D357" s="399"/>
      <c r="E357" s="399"/>
      <c r="F357" s="399"/>
    </row>
    <row r="358" spans="1:6" s="413" customFormat="1" x14ac:dyDescent="0.25">
      <c r="A358" s="496"/>
      <c r="B358" s="397"/>
      <c r="C358" s="396"/>
      <c r="D358" s="399"/>
      <c r="E358" s="399"/>
      <c r="F358" s="399"/>
    </row>
    <row r="359" spans="1:6" s="413" customFormat="1" ht="26.4" x14ac:dyDescent="0.25">
      <c r="A359" s="420" t="s">
        <v>1022</v>
      </c>
      <c r="B359" s="397"/>
      <c r="C359" s="396"/>
      <c r="D359" s="399"/>
      <c r="E359" s="399"/>
      <c r="F359" s="399"/>
    </row>
    <row r="360" spans="1:6" s="413" customFormat="1" ht="26.4" x14ac:dyDescent="0.25">
      <c r="A360" s="420" t="s">
        <v>614</v>
      </c>
      <c r="B360" s="397"/>
      <c r="C360" s="396"/>
      <c r="D360" s="399"/>
      <c r="E360" s="399"/>
      <c r="F360" s="399"/>
    </row>
    <row r="361" spans="1:6" s="413" customFormat="1" x14ac:dyDescent="0.25">
      <c r="A361" s="414"/>
      <c r="B361" s="397"/>
      <c r="C361" s="396"/>
      <c r="D361" s="399"/>
      <c r="E361" s="399"/>
      <c r="F361" s="399"/>
    </row>
    <row r="362" spans="1:6" s="413" customFormat="1" ht="13.5" customHeight="1" thickBot="1" x14ac:dyDescent="0.3">
      <c r="A362" s="419"/>
      <c r="B362" s="418"/>
      <c r="C362" s="417"/>
      <c r="D362" s="416"/>
      <c r="E362" s="416"/>
      <c r="F362" s="416"/>
    </row>
    <row r="363" spans="1:6" s="413" customFormat="1" ht="14.4" thickTop="1" thickBot="1" x14ac:dyDescent="0.3">
      <c r="A363" s="415"/>
      <c r="B363" s="495" t="s">
        <v>616</v>
      </c>
      <c r="C363" s="394">
        <v>1</v>
      </c>
      <c r="D363" s="403"/>
      <c r="E363" s="403" t="s">
        <v>583</v>
      </c>
      <c r="F363" s="402">
        <f>C363*D363</f>
        <v>0</v>
      </c>
    </row>
    <row r="364" spans="1:6" s="413" customFormat="1" ht="13.8" thickTop="1" x14ac:dyDescent="0.25">
      <c r="A364" s="715"/>
      <c r="B364" s="397"/>
      <c r="C364" s="396"/>
      <c r="D364" s="399"/>
      <c r="E364" s="399"/>
      <c r="F364" s="399"/>
    </row>
    <row r="365" spans="1:6" s="413" customFormat="1" x14ac:dyDescent="0.25">
      <c r="A365" s="715"/>
      <c r="B365" s="397"/>
      <c r="C365" s="396"/>
      <c r="D365" s="399"/>
      <c r="E365" s="399"/>
      <c r="F365" s="399"/>
    </row>
    <row r="366" spans="1:6" s="413" customFormat="1" ht="39.6" x14ac:dyDescent="0.25">
      <c r="A366" s="715" t="s">
        <v>1021</v>
      </c>
      <c r="B366" s="397"/>
      <c r="C366" s="396"/>
      <c r="D366" s="399"/>
      <c r="E366" s="399"/>
      <c r="F366" s="399"/>
    </row>
    <row r="367" spans="1:6" s="413" customFormat="1" ht="12.75" customHeight="1" x14ac:dyDescent="0.25">
      <c r="A367" s="420" t="s">
        <v>1008</v>
      </c>
      <c r="B367" s="397"/>
      <c r="C367" s="396"/>
      <c r="D367" s="399"/>
      <c r="E367" s="399"/>
      <c r="F367" s="399"/>
    </row>
    <row r="368" spans="1:6" s="413" customFormat="1" ht="26.4" x14ac:dyDescent="0.25">
      <c r="A368" s="420" t="s">
        <v>614</v>
      </c>
      <c r="B368" s="397"/>
      <c r="C368" s="396"/>
      <c r="D368" s="399"/>
      <c r="E368" s="399"/>
      <c r="F368" s="399"/>
    </row>
    <row r="369" spans="1:6" s="413" customFormat="1" x14ac:dyDescent="0.25">
      <c r="A369" s="414"/>
      <c r="B369" s="397"/>
      <c r="C369" s="396"/>
      <c r="D369" s="399"/>
      <c r="E369" s="399"/>
      <c r="F369" s="399"/>
    </row>
    <row r="370" spans="1:6" s="413" customFormat="1" ht="13.5" customHeight="1" thickBot="1" x14ac:dyDescent="0.3">
      <c r="A370" s="419"/>
      <c r="B370" s="418"/>
      <c r="C370" s="417"/>
      <c r="D370" s="416"/>
      <c r="E370" s="416"/>
      <c r="F370" s="416"/>
    </row>
    <row r="371" spans="1:6" s="413" customFormat="1" ht="14.4" thickTop="1" thickBot="1" x14ac:dyDescent="0.3">
      <c r="A371" s="415"/>
      <c r="B371" s="495" t="s">
        <v>33</v>
      </c>
      <c r="C371" s="394">
        <v>1</v>
      </c>
      <c r="D371" s="403"/>
      <c r="E371" s="403" t="s">
        <v>583</v>
      </c>
      <c r="F371" s="402">
        <f>C371*D371</f>
        <v>0</v>
      </c>
    </row>
    <row r="372" spans="1:6" s="413" customFormat="1" ht="12.75" customHeight="1" thickTop="1" x14ac:dyDescent="0.25">
      <c r="A372" s="715"/>
      <c r="B372" s="397"/>
      <c r="C372" s="396"/>
      <c r="D372" s="399"/>
      <c r="E372" s="399"/>
      <c r="F372" s="399"/>
    </row>
    <row r="373" spans="1:6" s="413" customFormat="1" ht="12.75" customHeight="1" x14ac:dyDescent="0.25">
      <c r="A373" s="715"/>
      <c r="B373" s="397"/>
      <c r="C373" s="396"/>
      <c r="D373" s="399"/>
      <c r="E373" s="399"/>
      <c r="F373" s="399"/>
    </row>
    <row r="374" spans="1:6" s="413" customFormat="1" ht="39.6" x14ac:dyDescent="0.25">
      <c r="A374" s="715" t="s">
        <v>1020</v>
      </c>
      <c r="B374" s="397"/>
      <c r="C374" s="396"/>
      <c r="D374" s="399"/>
      <c r="E374" s="399"/>
      <c r="F374" s="399"/>
    </row>
    <row r="375" spans="1:6" s="413" customFormat="1" ht="12.75" customHeight="1" x14ac:dyDescent="0.25">
      <c r="A375" s="715"/>
      <c r="B375" s="397"/>
      <c r="C375" s="396"/>
      <c r="D375" s="399"/>
      <c r="E375" s="399"/>
      <c r="F375" s="399"/>
    </row>
    <row r="376" spans="1:6" s="413" customFormat="1" ht="79.2" x14ac:dyDescent="0.25">
      <c r="A376" s="715" t="s">
        <v>1019</v>
      </c>
      <c r="B376" s="397"/>
      <c r="C376" s="396"/>
      <c r="D376" s="399"/>
      <c r="E376" s="399"/>
      <c r="F376" s="399"/>
    </row>
    <row r="377" spans="1:6" s="413" customFormat="1" ht="26.4" x14ac:dyDescent="0.25">
      <c r="A377" s="715" t="s">
        <v>1018</v>
      </c>
      <c r="B377" s="397"/>
      <c r="C377" s="396"/>
      <c r="D377" s="399"/>
      <c r="E377" s="399"/>
      <c r="F377" s="399"/>
    </row>
    <row r="378" spans="1:6" s="413" customFormat="1" x14ac:dyDescent="0.25">
      <c r="A378" s="715"/>
      <c r="B378" s="397"/>
      <c r="C378" s="396"/>
      <c r="D378" s="399"/>
      <c r="E378" s="399"/>
      <c r="F378" s="399"/>
    </row>
    <row r="379" spans="1:6" s="413" customFormat="1" ht="12.75" customHeight="1" x14ac:dyDescent="0.25">
      <c r="A379" s="420" t="s">
        <v>1008</v>
      </c>
      <c r="B379" s="397"/>
      <c r="C379" s="396"/>
      <c r="D379" s="399"/>
      <c r="E379" s="399"/>
      <c r="F379" s="399"/>
    </row>
    <row r="380" spans="1:6" s="413" customFormat="1" ht="26.4" x14ac:dyDescent="0.25">
      <c r="A380" s="420" t="s">
        <v>614</v>
      </c>
      <c r="B380" s="397"/>
      <c r="C380" s="396"/>
      <c r="D380" s="399"/>
      <c r="E380" s="399"/>
      <c r="F380" s="399"/>
    </row>
    <row r="381" spans="1:6" s="413" customFormat="1" x14ac:dyDescent="0.25">
      <c r="A381" s="414"/>
      <c r="B381" s="397"/>
      <c r="C381" s="396"/>
      <c r="D381" s="399"/>
      <c r="E381" s="399"/>
      <c r="F381" s="399"/>
    </row>
    <row r="382" spans="1:6" s="413" customFormat="1" ht="13.8" thickBot="1" x14ac:dyDescent="0.3">
      <c r="A382" s="419"/>
      <c r="B382" s="418"/>
      <c r="C382" s="417"/>
      <c r="D382" s="416"/>
      <c r="E382" s="416"/>
      <c r="F382" s="416"/>
    </row>
    <row r="383" spans="1:6" s="413" customFormat="1" ht="14.4" thickTop="1" thickBot="1" x14ac:dyDescent="0.3">
      <c r="A383" s="415"/>
      <c r="B383" s="495" t="s">
        <v>584</v>
      </c>
      <c r="C383" s="394">
        <v>1</v>
      </c>
      <c r="D383" s="403"/>
      <c r="E383" s="403" t="s">
        <v>583</v>
      </c>
      <c r="F383" s="402">
        <f>C383*D383</f>
        <v>0</v>
      </c>
    </row>
    <row r="384" spans="1:6" s="413" customFormat="1" ht="12" customHeight="1" thickTop="1" x14ac:dyDescent="0.25">
      <c r="A384" s="715"/>
      <c r="B384" s="397"/>
      <c r="C384" s="396"/>
      <c r="D384" s="399"/>
      <c r="E384" s="399"/>
      <c r="F384" s="399"/>
    </row>
    <row r="385" spans="1:6" s="413" customFormat="1" ht="12" customHeight="1" x14ac:dyDescent="0.25">
      <c r="A385" s="715"/>
      <c r="B385" s="397"/>
      <c r="C385" s="396"/>
      <c r="D385" s="399"/>
      <c r="E385" s="399"/>
      <c r="F385" s="399"/>
    </row>
    <row r="386" spans="1:6" s="413" customFormat="1" ht="39.6" x14ac:dyDescent="0.25">
      <c r="A386" s="715" t="s">
        <v>1017</v>
      </c>
      <c r="B386" s="397"/>
      <c r="C386" s="396"/>
      <c r="D386" s="399"/>
      <c r="E386" s="399"/>
      <c r="F386" s="399"/>
    </row>
    <row r="387" spans="1:6" s="413" customFormat="1" ht="12" customHeight="1" x14ac:dyDescent="0.25">
      <c r="A387" s="715"/>
      <c r="B387" s="397"/>
      <c r="C387" s="396"/>
      <c r="D387" s="399"/>
      <c r="E387" s="399"/>
      <c r="F387" s="399"/>
    </row>
    <row r="388" spans="1:6" s="413" customFormat="1" ht="12.75" customHeight="1" x14ac:dyDescent="0.25">
      <c r="A388" s="420" t="s">
        <v>1008</v>
      </c>
      <c r="B388" s="397"/>
      <c r="C388" s="396"/>
      <c r="D388" s="399"/>
      <c r="E388" s="399"/>
      <c r="F388" s="399"/>
    </row>
    <row r="389" spans="1:6" s="413" customFormat="1" ht="26.4" x14ac:dyDescent="0.25">
      <c r="A389" s="420" t="s">
        <v>614</v>
      </c>
      <c r="B389" s="397"/>
      <c r="C389" s="396"/>
      <c r="D389" s="399"/>
      <c r="E389" s="399"/>
      <c r="F389" s="399"/>
    </row>
    <row r="390" spans="1:6" s="413" customFormat="1" x14ac:dyDescent="0.25">
      <c r="A390" s="414"/>
      <c r="B390" s="397"/>
      <c r="C390" s="396"/>
      <c r="D390" s="399"/>
      <c r="E390" s="399"/>
      <c r="F390" s="399"/>
    </row>
    <row r="391" spans="1:6" s="413" customFormat="1" ht="13.5" customHeight="1" thickBot="1" x14ac:dyDescent="0.3">
      <c r="A391" s="419"/>
      <c r="B391" s="418"/>
      <c r="C391" s="417"/>
      <c r="D391" s="416"/>
      <c r="E391" s="416"/>
      <c r="F391" s="416"/>
    </row>
    <row r="392" spans="1:6" s="413" customFormat="1" ht="14.4" thickTop="1" thickBot="1" x14ac:dyDescent="0.3">
      <c r="A392" s="415"/>
      <c r="B392" s="495" t="s">
        <v>616</v>
      </c>
      <c r="C392" s="394">
        <v>1</v>
      </c>
      <c r="D392" s="403"/>
      <c r="E392" s="403" t="s">
        <v>583</v>
      </c>
      <c r="F392" s="402">
        <f>C392*D392</f>
        <v>0</v>
      </c>
    </row>
    <row r="393" spans="1:6" s="413" customFormat="1" ht="13.8" thickTop="1" x14ac:dyDescent="0.25">
      <c r="A393" s="715"/>
      <c r="B393" s="397"/>
      <c r="C393" s="396"/>
      <c r="D393" s="399"/>
      <c r="E393" s="399"/>
      <c r="F393" s="399"/>
    </row>
    <row r="394" spans="1:6" s="413" customFormat="1" x14ac:dyDescent="0.25">
      <c r="A394" s="715"/>
      <c r="B394" s="397"/>
      <c r="C394" s="396"/>
      <c r="D394" s="399"/>
      <c r="E394" s="399"/>
      <c r="F394" s="399"/>
    </row>
    <row r="395" spans="1:6" s="413" customFormat="1" ht="39.6" x14ac:dyDescent="0.25">
      <c r="A395" s="715" t="s">
        <v>1016</v>
      </c>
      <c r="B395" s="397"/>
      <c r="C395" s="396"/>
      <c r="D395" s="399"/>
      <c r="E395" s="399"/>
      <c r="F395" s="399"/>
    </row>
    <row r="396" spans="1:6" s="413" customFormat="1" ht="12.75" customHeight="1" x14ac:dyDescent="0.25">
      <c r="A396" s="420" t="s">
        <v>1008</v>
      </c>
      <c r="B396" s="397"/>
      <c r="C396" s="396"/>
      <c r="D396" s="399"/>
      <c r="E396" s="399"/>
      <c r="F396" s="399"/>
    </row>
    <row r="397" spans="1:6" s="413" customFormat="1" ht="26.4" x14ac:dyDescent="0.25">
      <c r="A397" s="420" t="s">
        <v>614</v>
      </c>
      <c r="B397" s="397"/>
      <c r="C397" s="396"/>
      <c r="D397" s="399"/>
      <c r="E397" s="399"/>
      <c r="F397" s="399"/>
    </row>
    <row r="398" spans="1:6" s="413" customFormat="1" x14ac:dyDescent="0.25">
      <c r="A398" s="414"/>
      <c r="B398" s="397"/>
      <c r="C398" s="396"/>
      <c r="D398" s="399"/>
      <c r="E398" s="399"/>
      <c r="F398" s="399"/>
    </row>
    <row r="399" spans="1:6" s="413" customFormat="1" ht="13.5" customHeight="1" thickBot="1" x14ac:dyDescent="0.3">
      <c r="A399" s="419"/>
      <c r="B399" s="418"/>
      <c r="C399" s="417"/>
      <c r="D399" s="416"/>
      <c r="E399" s="416"/>
      <c r="F399" s="416"/>
    </row>
    <row r="400" spans="1:6" s="413" customFormat="1" ht="14.4" thickTop="1" thickBot="1" x14ac:dyDescent="0.3">
      <c r="A400" s="415"/>
      <c r="B400" s="495" t="s">
        <v>616</v>
      </c>
      <c r="C400" s="394">
        <v>1</v>
      </c>
      <c r="D400" s="403"/>
      <c r="E400" s="403" t="s">
        <v>583</v>
      </c>
      <c r="F400" s="402">
        <f>C400*D400</f>
        <v>0</v>
      </c>
    </row>
    <row r="401" spans="1:6" s="413" customFormat="1" ht="13.8" thickTop="1" x14ac:dyDescent="0.25">
      <c r="A401" s="715"/>
      <c r="B401" s="397"/>
      <c r="C401" s="396"/>
      <c r="D401" s="399"/>
      <c r="E401" s="399"/>
      <c r="F401" s="399"/>
    </row>
    <row r="402" spans="1:6" s="413" customFormat="1" ht="52.8" x14ac:dyDescent="0.25">
      <c r="A402" s="715" t="s">
        <v>1015</v>
      </c>
      <c r="B402" s="397"/>
      <c r="C402" s="396"/>
      <c r="D402" s="399"/>
      <c r="E402" s="399"/>
      <c r="F402" s="399"/>
    </row>
    <row r="403" spans="1:6" s="413" customFormat="1" x14ac:dyDescent="0.25">
      <c r="A403" s="715"/>
      <c r="B403" s="397"/>
      <c r="C403" s="396"/>
      <c r="D403" s="399"/>
      <c r="E403" s="399"/>
      <c r="F403" s="399"/>
    </row>
    <row r="404" spans="1:6" s="413" customFormat="1" ht="39.6" x14ac:dyDescent="0.25">
      <c r="A404" s="715" t="s">
        <v>1014</v>
      </c>
      <c r="B404" s="397"/>
      <c r="C404" s="396"/>
      <c r="D404" s="399"/>
      <c r="E404" s="399"/>
      <c r="F404" s="399"/>
    </row>
    <row r="405" spans="1:6" s="413" customFormat="1" x14ac:dyDescent="0.25">
      <c r="A405" s="715"/>
      <c r="B405" s="397"/>
      <c r="C405" s="396"/>
      <c r="D405" s="399"/>
      <c r="E405" s="399"/>
      <c r="F405" s="399"/>
    </row>
    <row r="406" spans="1:6" s="413" customFormat="1" ht="12.75" customHeight="1" x14ac:dyDescent="0.25">
      <c r="A406" s="420" t="s">
        <v>1008</v>
      </c>
      <c r="B406" s="397"/>
      <c r="C406" s="396"/>
      <c r="D406" s="399"/>
      <c r="E406" s="399"/>
      <c r="F406" s="399"/>
    </row>
    <row r="407" spans="1:6" s="413" customFormat="1" ht="26.4" x14ac:dyDescent="0.25">
      <c r="A407" s="420" t="s">
        <v>614</v>
      </c>
      <c r="B407" s="397"/>
      <c r="C407" s="396"/>
      <c r="D407" s="399"/>
      <c r="E407" s="399"/>
      <c r="F407" s="399"/>
    </row>
    <row r="408" spans="1:6" s="413" customFormat="1" x14ac:dyDescent="0.25">
      <c r="A408" s="414"/>
      <c r="B408" s="397"/>
      <c r="C408" s="396"/>
      <c r="D408" s="399"/>
      <c r="E408" s="399"/>
      <c r="F408" s="399"/>
    </row>
    <row r="409" spans="1:6" s="413" customFormat="1" ht="13.8" thickBot="1" x14ac:dyDescent="0.3">
      <c r="A409" s="419"/>
      <c r="B409" s="418"/>
      <c r="C409" s="417"/>
      <c r="D409" s="416"/>
      <c r="E409" s="416"/>
      <c r="F409" s="416"/>
    </row>
    <row r="410" spans="1:6" s="413" customFormat="1" ht="14.4" thickTop="1" thickBot="1" x14ac:dyDescent="0.3">
      <c r="A410" s="415"/>
      <c r="B410" s="495" t="s">
        <v>616</v>
      </c>
      <c r="C410" s="394">
        <v>1</v>
      </c>
      <c r="D410" s="403"/>
      <c r="E410" s="403" t="s">
        <v>583</v>
      </c>
      <c r="F410" s="402">
        <f>C410*D410</f>
        <v>0</v>
      </c>
    </row>
    <row r="411" spans="1:6" s="413" customFormat="1" ht="13.8" thickTop="1" x14ac:dyDescent="0.25">
      <c r="A411" s="715"/>
      <c r="B411" s="397"/>
      <c r="C411" s="396"/>
      <c r="D411" s="399"/>
      <c r="E411" s="399"/>
      <c r="F411" s="399"/>
    </row>
    <row r="412" spans="1:6" s="413" customFormat="1" x14ac:dyDescent="0.25">
      <c r="A412" s="715"/>
      <c r="B412" s="397"/>
      <c r="C412" s="396"/>
      <c r="D412" s="399"/>
      <c r="E412" s="399"/>
      <c r="F412" s="399"/>
    </row>
    <row r="413" spans="1:6" s="413" customFormat="1" ht="66" x14ac:dyDescent="0.25">
      <c r="A413" s="715" t="s">
        <v>1013</v>
      </c>
      <c r="B413" s="397"/>
      <c r="C413" s="396"/>
      <c r="D413" s="399"/>
      <c r="E413" s="399"/>
      <c r="F413" s="399"/>
    </row>
    <row r="414" spans="1:6" s="413" customFormat="1" x14ac:dyDescent="0.25">
      <c r="A414" s="715"/>
      <c r="B414" s="397"/>
      <c r="C414" s="396"/>
      <c r="D414" s="399"/>
      <c r="E414" s="399"/>
      <c r="F414" s="399"/>
    </row>
    <row r="415" spans="1:6" s="413" customFormat="1" x14ac:dyDescent="0.25">
      <c r="A415" s="715"/>
      <c r="B415" s="397"/>
      <c r="C415" s="396"/>
      <c r="D415" s="399"/>
      <c r="E415" s="399"/>
      <c r="F415" s="399"/>
    </row>
    <row r="416" spans="1:6" s="413" customFormat="1" x14ac:dyDescent="0.25">
      <c r="A416" s="715"/>
      <c r="B416" s="397"/>
      <c r="C416" s="396"/>
      <c r="D416" s="399"/>
      <c r="E416" s="399"/>
      <c r="F416" s="399"/>
    </row>
    <row r="417" spans="1:6" s="413" customFormat="1" ht="12.75" customHeight="1" x14ac:dyDescent="0.25">
      <c r="A417" s="420" t="s">
        <v>1008</v>
      </c>
      <c r="B417" s="397"/>
      <c r="C417" s="396"/>
      <c r="D417" s="399"/>
      <c r="E417" s="399"/>
      <c r="F417" s="399"/>
    </row>
    <row r="418" spans="1:6" s="413" customFormat="1" ht="26.4" x14ac:dyDescent="0.25">
      <c r="A418" s="420" t="s">
        <v>614</v>
      </c>
      <c r="B418" s="397"/>
      <c r="C418" s="396"/>
      <c r="D418" s="399"/>
      <c r="E418" s="399"/>
      <c r="F418" s="399"/>
    </row>
    <row r="419" spans="1:6" s="413" customFormat="1" x14ac:dyDescent="0.25">
      <c r="A419" s="414"/>
      <c r="B419" s="397"/>
      <c r="C419" s="396"/>
      <c r="D419" s="399"/>
      <c r="E419" s="399"/>
      <c r="F419" s="399"/>
    </row>
    <row r="420" spans="1:6" s="413" customFormat="1" ht="13.8" thickBot="1" x14ac:dyDescent="0.3">
      <c r="A420" s="419"/>
      <c r="B420" s="418"/>
      <c r="C420" s="417"/>
      <c r="D420" s="416"/>
      <c r="E420" s="416"/>
      <c r="F420" s="416"/>
    </row>
    <row r="421" spans="1:6" s="413" customFormat="1" ht="14.4" thickTop="1" thickBot="1" x14ac:dyDescent="0.3">
      <c r="A421" s="415"/>
      <c r="B421" s="495" t="s">
        <v>616</v>
      </c>
      <c r="C421" s="394">
        <v>1</v>
      </c>
      <c r="D421" s="403"/>
      <c r="E421" s="403" t="s">
        <v>583</v>
      </c>
      <c r="F421" s="402">
        <f>C421*D421</f>
        <v>0</v>
      </c>
    </row>
    <row r="422" spans="1:6" s="413" customFormat="1" ht="13.8" thickTop="1" x14ac:dyDescent="0.25">
      <c r="A422" s="715"/>
      <c r="B422" s="397"/>
      <c r="C422" s="396"/>
      <c r="D422" s="399"/>
      <c r="E422" s="399"/>
      <c r="F422" s="399"/>
    </row>
    <row r="423" spans="1:6" s="413" customFormat="1" x14ac:dyDescent="0.25">
      <c r="A423" s="715"/>
      <c r="B423" s="397"/>
      <c r="C423" s="396"/>
      <c r="D423" s="399"/>
      <c r="E423" s="399"/>
      <c r="F423" s="399"/>
    </row>
    <row r="424" spans="1:6" s="413" customFormat="1" ht="39.6" x14ac:dyDescent="0.25">
      <c r="A424" s="715" t="s">
        <v>1012</v>
      </c>
      <c r="B424" s="397"/>
      <c r="C424" s="396"/>
      <c r="D424" s="399"/>
      <c r="E424" s="399"/>
      <c r="F424" s="399"/>
    </row>
    <row r="425" spans="1:6" s="413" customFormat="1" x14ac:dyDescent="0.25">
      <c r="A425" s="715"/>
      <c r="B425" s="397"/>
      <c r="C425" s="396"/>
      <c r="D425" s="399"/>
      <c r="E425" s="399"/>
      <c r="F425" s="399"/>
    </row>
    <row r="426" spans="1:6" s="413" customFormat="1" ht="12.75" customHeight="1" x14ac:dyDescent="0.25">
      <c r="A426" s="420" t="s">
        <v>1008</v>
      </c>
      <c r="B426" s="397"/>
      <c r="C426" s="396"/>
      <c r="D426" s="399"/>
      <c r="E426" s="399"/>
      <c r="F426" s="399"/>
    </row>
    <row r="427" spans="1:6" s="413" customFormat="1" ht="26.4" x14ac:dyDescent="0.25">
      <c r="A427" s="420" t="s">
        <v>614</v>
      </c>
      <c r="B427" s="397"/>
      <c r="C427" s="396"/>
      <c r="D427" s="399"/>
      <c r="E427" s="399"/>
      <c r="F427" s="399"/>
    </row>
    <row r="428" spans="1:6" s="413" customFormat="1" x14ac:dyDescent="0.25">
      <c r="A428" s="414"/>
      <c r="B428" s="397"/>
      <c r="C428" s="396"/>
      <c r="D428" s="399"/>
      <c r="E428" s="399"/>
      <c r="F428" s="399"/>
    </row>
    <row r="429" spans="1:6" s="413" customFormat="1" ht="13.8" thickBot="1" x14ac:dyDescent="0.3">
      <c r="A429" s="419"/>
      <c r="B429" s="418"/>
      <c r="C429" s="417"/>
      <c r="D429" s="416"/>
      <c r="E429" s="416"/>
      <c r="F429" s="416"/>
    </row>
    <row r="430" spans="1:6" s="413" customFormat="1" ht="14.4" thickTop="1" thickBot="1" x14ac:dyDescent="0.3">
      <c r="A430" s="415"/>
      <c r="B430" s="495" t="s">
        <v>616</v>
      </c>
      <c r="C430" s="394">
        <v>1</v>
      </c>
      <c r="D430" s="403"/>
      <c r="E430" s="403" t="s">
        <v>583</v>
      </c>
      <c r="F430" s="402">
        <f>C430*D430</f>
        <v>0</v>
      </c>
    </row>
    <row r="431" spans="1:6" s="413" customFormat="1" ht="13.8" thickTop="1" x14ac:dyDescent="0.25">
      <c r="A431" s="715"/>
      <c r="B431" s="397"/>
      <c r="C431" s="396"/>
      <c r="D431" s="399"/>
      <c r="E431" s="399"/>
      <c r="F431" s="399"/>
    </row>
    <row r="432" spans="1:6" s="413" customFormat="1" x14ac:dyDescent="0.25">
      <c r="A432" s="715"/>
      <c r="B432" s="397"/>
      <c r="C432" s="396"/>
      <c r="D432" s="399"/>
      <c r="E432" s="399"/>
      <c r="F432" s="399"/>
    </row>
    <row r="433" spans="1:6" s="413" customFormat="1" ht="73.5" customHeight="1" x14ac:dyDescent="0.25">
      <c r="A433" s="715" t="s">
        <v>1011</v>
      </c>
      <c r="B433" s="397"/>
      <c r="C433" s="396"/>
      <c r="D433" s="399"/>
      <c r="E433" s="399"/>
      <c r="F433" s="399"/>
    </row>
    <row r="434" spans="1:6" s="413" customFormat="1" ht="37.5" customHeight="1" x14ac:dyDescent="0.25">
      <c r="A434" s="420" t="s">
        <v>1008</v>
      </c>
      <c r="B434" s="397"/>
      <c r="C434" s="396"/>
      <c r="D434" s="399"/>
      <c r="E434" s="399"/>
      <c r="F434" s="399"/>
    </row>
    <row r="435" spans="1:6" s="413" customFormat="1" ht="26.4" x14ac:dyDescent="0.25">
      <c r="A435" s="420" t="s">
        <v>614</v>
      </c>
      <c r="B435" s="397"/>
      <c r="C435" s="396"/>
      <c r="D435" s="399"/>
      <c r="E435" s="399"/>
      <c r="F435" s="399"/>
    </row>
    <row r="436" spans="1:6" s="413" customFormat="1" x14ac:dyDescent="0.25">
      <c r="A436" s="414"/>
      <c r="B436" s="397"/>
      <c r="C436" s="396"/>
      <c r="D436" s="399"/>
      <c r="E436" s="399"/>
      <c r="F436" s="399"/>
    </row>
    <row r="437" spans="1:6" s="413" customFormat="1" ht="13.8" thickBot="1" x14ac:dyDescent="0.3">
      <c r="A437" s="419"/>
      <c r="B437" s="418"/>
      <c r="C437" s="417"/>
      <c r="D437" s="416"/>
      <c r="E437" s="416"/>
      <c r="F437" s="416"/>
    </row>
    <row r="438" spans="1:6" s="413" customFormat="1" ht="14.4" thickTop="1" thickBot="1" x14ac:dyDescent="0.3">
      <c r="A438" s="415"/>
      <c r="B438" s="495" t="s">
        <v>616</v>
      </c>
      <c r="C438" s="394">
        <v>1</v>
      </c>
      <c r="D438" s="403"/>
      <c r="E438" s="403" t="s">
        <v>583</v>
      </c>
      <c r="F438" s="402">
        <f>C438*D438</f>
        <v>0</v>
      </c>
    </row>
    <row r="439" spans="1:6" s="413" customFormat="1" ht="12.75" customHeight="1" thickTop="1" x14ac:dyDescent="0.25">
      <c r="A439" s="715"/>
      <c r="B439" s="397"/>
      <c r="C439" s="396"/>
      <c r="D439" s="399"/>
      <c r="E439" s="399"/>
      <c r="F439" s="399"/>
    </row>
    <row r="440" spans="1:6" s="413" customFormat="1" ht="12.75" customHeight="1" x14ac:dyDescent="0.25">
      <c r="A440" s="715"/>
      <c r="B440" s="397"/>
      <c r="C440" s="396"/>
      <c r="D440" s="399"/>
      <c r="E440" s="399"/>
      <c r="F440" s="399"/>
    </row>
    <row r="441" spans="1:6" s="413" customFormat="1" ht="52.5" customHeight="1" x14ac:dyDescent="0.25">
      <c r="A441" s="715" t="s">
        <v>1010</v>
      </c>
      <c r="B441" s="397"/>
      <c r="C441" s="396"/>
      <c r="D441" s="399"/>
      <c r="E441" s="399"/>
      <c r="F441" s="399"/>
    </row>
    <row r="442" spans="1:6" s="413" customFormat="1" x14ac:dyDescent="0.25">
      <c r="A442" s="715"/>
      <c r="B442" s="397"/>
      <c r="C442" s="396"/>
      <c r="D442" s="399"/>
      <c r="E442" s="399"/>
      <c r="F442" s="399"/>
    </row>
    <row r="443" spans="1:6" s="413" customFormat="1" ht="12.75" customHeight="1" x14ac:dyDescent="0.25">
      <c r="A443" s="420" t="s">
        <v>1008</v>
      </c>
      <c r="B443" s="397"/>
      <c r="C443" s="396"/>
      <c r="D443" s="399"/>
      <c r="E443" s="399"/>
      <c r="F443" s="399"/>
    </row>
    <row r="444" spans="1:6" s="413" customFormat="1" ht="26.4" x14ac:dyDescent="0.25">
      <c r="A444" s="420" t="s">
        <v>614</v>
      </c>
      <c r="B444" s="397"/>
      <c r="C444" s="396"/>
      <c r="D444" s="399"/>
      <c r="E444" s="399"/>
      <c r="F444" s="399"/>
    </row>
    <row r="445" spans="1:6" s="413" customFormat="1" ht="12.75" customHeight="1" x14ac:dyDescent="0.25">
      <c r="A445" s="414"/>
      <c r="B445" s="397"/>
      <c r="C445" s="396"/>
      <c r="D445" s="399"/>
      <c r="E445" s="399"/>
      <c r="F445" s="399"/>
    </row>
    <row r="446" spans="1:6" s="413" customFormat="1" ht="12.75" customHeight="1" thickBot="1" x14ac:dyDescent="0.3">
      <c r="A446" s="419"/>
      <c r="B446" s="418"/>
      <c r="C446" s="417"/>
      <c r="D446" s="416"/>
      <c r="E446" s="416"/>
      <c r="F446" s="416"/>
    </row>
    <row r="447" spans="1:6" s="413" customFormat="1" ht="14.4" thickTop="1" thickBot="1" x14ac:dyDescent="0.3">
      <c r="A447" s="415"/>
      <c r="B447" s="495" t="s">
        <v>616</v>
      </c>
      <c r="C447" s="394">
        <v>1</v>
      </c>
      <c r="D447" s="403"/>
      <c r="E447" s="403" t="s">
        <v>583</v>
      </c>
      <c r="F447" s="402">
        <f>C447*D447</f>
        <v>0</v>
      </c>
    </row>
    <row r="448" spans="1:6" s="413" customFormat="1" ht="12.75" customHeight="1" thickTop="1" x14ac:dyDescent="0.25">
      <c r="A448" s="715"/>
      <c r="B448" s="397"/>
      <c r="C448" s="396"/>
      <c r="D448" s="399"/>
      <c r="E448" s="399"/>
      <c r="F448" s="399"/>
    </row>
    <row r="449" spans="1:6" s="413" customFormat="1" ht="12.75" customHeight="1" x14ac:dyDescent="0.25">
      <c r="A449" s="715"/>
      <c r="B449" s="397"/>
      <c r="C449" s="396"/>
      <c r="D449" s="399"/>
      <c r="E449" s="399"/>
      <c r="F449" s="399"/>
    </row>
    <row r="450" spans="1:6" s="413" customFormat="1" ht="39.6" x14ac:dyDescent="0.25">
      <c r="A450" s="715" t="s">
        <v>1009</v>
      </c>
      <c r="B450" s="397"/>
      <c r="C450" s="396"/>
      <c r="D450" s="399"/>
      <c r="E450" s="399"/>
      <c r="F450" s="399"/>
    </row>
    <row r="451" spans="1:6" s="413" customFormat="1" ht="12.75" customHeight="1" x14ac:dyDescent="0.25">
      <c r="A451" s="420"/>
      <c r="B451" s="397"/>
      <c r="C451" s="396"/>
      <c r="D451" s="399"/>
      <c r="E451" s="399"/>
      <c r="F451" s="399"/>
    </row>
    <row r="452" spans="1:6" s="413" customFormat="1" ht="12.75" customHeight="1" x14ac:dyDescent="0.25">
      <c r="A452" s="420" t="s">
        <v>1008</v>
      </c>
      <c r="B452" s="397"/>
      <c r="C452" s="396"/>
      <c r="D452" s="399"/>
      <c r="E452" s="399"/>
      <c r="F452" s="399"/>
    </row>
    <row r="453" spans="1:6" s="413" customFormat="1" ht="26.4" x14ac:dyDescent="0.25">
      <c r="A453" s="420" t="s">
        <v>614</v>
      </c>
      <c r="B453" s="397"/>
      <c r="C453" s="396"/>
      <c r="D453" s="399"/>
      <c r="E453" s="399"/>
      <c r="F453" s="399"/>
    </row>
    <row r="454" spans="1:6" s="413" customFormat="1" ht="12.75" customHeight="1" x14ac:dyDescent="0.25">
      <c r="A454" s="414"/>
      <c r="B454" s="397"/>
      <c r="C454" s="396"/>
      <c r="D454" s="399"/>
      <c r="E454" s="399"/>
      <c r="F454" s="399"/>
    </row>
    <row r="455" spans="1:6" s="413" customFormat="1" ht="12.75" customHeight="1" thickBot="1" x14ac:dyDescent="0.3">
      <c r="A455" s="419"/>
      <c r="B455" s="418"/>
      <c r="C455" s="417"/>
      <c r="D455" s="416"/>
      <c r="E455" s="416"/>
      <c r="F455" s="416"/>
    </row>
    <row r="456" spans="1:6" s="413" customFormat="1" ht="14.4" thickTop="1" thickBot="1" x14ac:dyDescent="0.3">
      <c r="A456" s="415"/>
      <c r="B456" s="495" t="s">
        <v>616</v>
      </c>
      <c r="C456" s="394">
        <v>1</v>
      </c>
      <c r="D456" s="403"/>
      <c r="E456" s="403" t="s">
        <v>583</v>
      </c>
      <c r="F456" s="402">
        <f>C456*D456</f>
        <v>0</v>
      </c>
    </row>
    <row r="457" spans="1:6" s="413" customFormat="1" ht="12.75" customHeight="1" thickTop="1" x14ac:dyDescent="0.25">
      <c r="A457" s="715"/>
      <c r="B457" s="397"/>
      <c r="C457" s="396"/>
      <c r="D457" s="399"/>
      <c r="E457" s="399"/>
      <c r="F457" s="399"/>
    </row>
    <row r="458" spans="1:6" s="413" customFormat="1" ht="12.75" customHeight="1" x14ac:dyDescent="0.25">
      <c r="A458" s="715"/>
      <c r="B458" s="397"/>
      <c r="C458" s="396"/>
      <c r="D458" s="399"/>
      <c r="E458" s="399"/>
      <c r="F458" s="399"/>
    </row>
    <row r="459" spans="1:6" s="413" customFormat="1" ht="63.75" customHeight="1" x14ac:dyDescent="0.25">
      <c r="A459" s="496" t="s">
        <v>1007</v>
      </c>
      <c r="B459" s="477"/>
      <c r="C459" s="396"/>
      <c r="D459" s="395"/>
      <c r="E459" s="395"/>
      <c r="F459" s="399"/>
    </row>
    <row r="460" spans="1:6" s="413" customFormat="1" ht="12.75" customHeight="1" x14ac:dyDescent="0.25">
      <c r="A460" s="715" t="s">
        <v>996</v>
      </c>
      <c r="B460" s="397"/>
      <c r="C460" s="396"/>
      <c r="D460" s="399"/>
      <c r="E460" s="399"/>
      <c r="F460" s="399"/>
    </row>
    <row r="461" spans="1:6" s="413" customFormat="1" ht="16.8" x14ac:dyDescent="0.25">
      <c r="A461" s="496" t="s">
        <v>1006</v>
      </c>
      <c r="B461" s="397"/>
      <c r="C461" s="396"/>
      <c r="D461" s="399"/>
      <c r="E461" s="399"/>
      <c r="F461" s="399"/>
    </row>
    <row r="462" spans="1:6" s="413" customFormat="1" ht="16.8" x14ac:dyDescent="0.25">
      <c r="A462" s="496" t="s">
        <v>1005</v>
      </c>
      <c r="B462" s="397"/>
      <c r="C462" s="396"/>
      <c r="D462" s="399"/>
      <c r="E462" s="399"/>
      <c r="F462" s="399"/>
    </row>
    <row r="463" spans="1:6" s="413" customFormat="1" ht="16.8" x14ac:dyDescent="0.25">
      <c r="A463" s="496" t="s">
        <v>1004</v>
      </c>
      <c r="B463" s="397"/>
      <c r="C463" s="396"/>
      <c r="D463" s="399"/>
      <c r="E463" s="399"/>
      <c r="F463" s="399"/>
    </row>
    <row r="464" spans="1:6" s="413" customFormat="1" ht="16.8" x14ac:dyDescent="0.25">
      <c r="A464" s="496" t="s">
        <v>1003</v>
      </c>
      <c r="B464" s="512"/>
      <c r="C464" s="512"/>
      <c r="D464" s="399"/>
      <c r="E464" s="399"/>
      <c r="F464" s="399"/>
    </row>
    <row r="465" spans="1:6" s="413" customFormat="1" ht="16.8" x14ac:dyDescent="0.25">
      <c r="A465" s="496" t="s">
        <v>1002</v>
      </c>
      <c r="B465" s="512"/>
      <c r="C465" s="512"/>
      <c r="D465" s="399"/>
      <c r="E465" s="399"/>
      <c r="F465" s="399"/>
    </row>
    <row r="466" spans="1:6" s="413" customFormat="1" x14ac:dyDescent="0.25">
      <c r="A466" s="496" t="s">
        <v>1001</v>
      </c>
      <c r="B466" s="512"/>
      <c r="C466" s="420"/>
      <c r="D466" s="399"/>
      <c r="E466" s="399"/>
      <c r="F466" s="399"/>
    </row>
    <row r="467" spans="1:6" s="413" customFormat="1" x14ac:dyDescent="0.25">
      <c r="A467" s="496" t="s">
        <v>1000</v>
      </c>
      <c r="B467" s="397"/>
      <c r="C467" s="396"/>
      <c r="D467" s="399"/>
      <c r="E467" s="399"/>
      <c r="F467" s="399"/>
    </row>
    <row r="468" spans="1:6" s="413" customFormat="1" x14ac:dyDescent="0.25">
      <c r="A468" s="496" t="s">
        <v>999</v>
      </c>
      <c r="B468" s="397"/>
      <c r="C468" s="396"/>
      <c r="D468" s="399"/>
      <c r="E468" s="399"/>
      <c r="F468" s="399"/>
    </row>
    <row r="469" spans="1:6" s="413" customFormat="1" x14ac:dyDescent="0.25">
      <c r="A469" s="715"/>
      <c r="B469" s="397"/>
      <c r="C469" s="396"/>
      <c r="D469" s="399"/>
      <c r="E469" s="399"/>
      <c r="F469" s="399"/>
    </row>
    <row r="470" spans="1:6" s="413" customFormat="1" ht="12.75" customHeight="1" x14ac:dyDescent="0.25">
      <c r="A470" s="420" t="s">
        <v>998</v>
      </c>
      <c r="B470" s="397"/>
      <c r="C470" s="396"/>
      <c r="D470" s="399"/>
      <c r="E470" s="399"/>
      <c r="F470" s="399"/>
    </row>
    <row r="471" spans="1:6" s="413" customFormat="1" ht="26.4" x14ac:dyDescent="0.25">
      <c r="A471" s="420" t="s">
        <v>614</v>
      </c>
      <c r="B471" s="397"/>
      <c r="C471" s="396"/>
      <c r="D471" s="399"/>
      <c r="E471" s="399"/>
      <c r="F471" s="399"/>
    </row>
    <row r="472" spans="1:6" s="413" customFormat="1" ht="12.75" customHeight="1" x14ac:dyDescent="0.25">
      <c r="A472" s="414"/>
      <c r="B472" s="397"/>
      <c r="C472" s="396"/>
      <c r="D472" s="399"/>
      <c r="E472" s="399"/>
      <c r="F472" s="399"/>
    </row>
    <row r="473" spans="1:6" s="413" customFormat="1" ht="12.75" customHeight="1" thickBot="1" x14ac:dyDescent="0.3">
      <c r="A473" s="419"/>
      <c r="B473" s="418"/>
      <c r="C473" s="417"/>
      <c r="D473" s="416"/>
      <c r="E473" s="416"/>
      <c r="F473" s="416"/>
    </row>
    <row r="474" spans="1:6" s="413" customFormat="1" ht="14.4" thickTop="1" thickBot="1" x14ac:dyDescent="0.3">
      <c r="A474" s="415"/>
      <c r="B474" s="495" t="s">
        <v>616</v>
      </c>
      <c r="C474" s="394">
        <v>1</v>
      </c>
      <c r="D474" s="403"/>
      <c r="E474" s="403" t="s">
        <v>583</v>
      </c>
      <c r="F474" s="402">
        <f>C474*D474</f>
        <v>0</v>
      </c>
    </row>
    <row r="475" spans="1:6" s="413" customFormat="1" ht="12.75" customHeight="1" thickTop="1" x14ac:dyDescent="0.25">
      <c r="A475" s="715"/>
      <c r="B475" s="397"/>
      <c r="C475" s="396"/>
      <c r="D475" s="399"/>
      <c r="E475" s="399"/>
      <c r="F475" s="399"/>
    </row>
    <row r="476" spans="1:6" s="413" customFormat="1" ht="12.75" customHeight="1" x14ac:dyDescent="0.25">
      <c r="A476" s="477"/>
      <c r="B476" s="477"/>
      <c r="C476" s="396"/>
      <c r="D476" s="395"/>
      <c r="E476" s="395"/>
      <c r="F476" s="399"/>
    </row>
    <row r="477" spans="1:6" s="413" customFormat="1" ht="72.75" customHeight="1" x14ac:dyDescent="0.25">
      <c r="A477" s="496" t="s">
        <v>997</v>
      </c>
      <c r="B477" s="477"/>
      <c r="C477" s="396"/>
      <c r="D477" s="395"/>
      <c r="E477" s="395"/>
      <c r="F477" s="399"/>
    </row>
    <row r="478" spans="1:6" s="413" customFormat="1" ht="12.75" customHeight="1" x14ac:dyDescent="0.25">
      <c r="A478" s="715" t="s">
        <v>996</v>
      </c>
      <c r="B478" s="397"/>
      <c r="C478" s="396"/>
      <c r="D478" s="399"/>
      <c r="E478" s="399"/>
      <c r="F478" s="399"/>
    </row>
    <row r="479" spans="1:6" s="413" customFormat="1" ht="16.8" x14ac:dyDescent="0.25">
      <c r="A479" s="496" t="s">
        <v>995</v>
      </c>
      <c r="B479" s="397"/>
      <c r="C479" s="396"/>
      <c r="D479" s="399"/>
      <c r="E479" s="399"/>
      <c r="F479" s="399"/>
    </row>
    <row r="480" spans="1:6" s="413" customFormat="1" ht="16.8" x14ac:dyDescent="0.25">
      <c r="A480" s="496" t="s">
        <v>994</v>
      </c>
      <c r="B480" s="397"/>
      <c r="C480" s="396"/>
      <c r="D480" s="399"/>
      <c r="E480" s="399"/>
      <c r="F480" s="399"/>
    </row>
    <row r="481" spans="1:6" s="413" customFormat="1" ht="16.8" x14ac:dyDescent="0.25">
      <c r="A481" s="496" t="s">
        <v>993</v>
      </c>
      <c r="B481" s="512"/>
      <c r="C481" s="512"/>
      <c r="D481" s="399"/>
      <c r="E481" s="399"/>
      <c r="F481" s="399"/>
    </row>
    <row r="482" spans="1:6" s="413" customFormat="1" ht="16.8" x14ac:dyDescent="0.25">
      <c r="A482" s="496" t="s">
        <v>992</v>
      </c>
      <c r="B482" s="512"/>
      <c r="C482" s="512"/>
      <c r="D482" s="399"/>
      <c r="E482" s="399"/>
      <c r="F482" s="399"/>
    </row>
    <row r="483" spans="1:6" s="413" customFormat="1" ht="16.8" x14ac:dyDescent="0.25">
      <c r="A483" s="496" t="s">
        <v>991</v>
      </c>
      <c r="B483" s="512"/>
      <c r="C483" s="512"/>
      <c r="D483" s="399"/>
      <c r="E483" s="399"/>
      <c r="F483" s="399"/>
    </row>
    <row r="484" spans="1:6" s="413" customFormat="1" x14ac:dyDescent="0.25">
      <c r="A484" s="496" t="s">
        <v>990</v>
      </c>
      <c r="B484" s="512"/>
      <c r="C484" s="420"/>
      <c r="D484" s="399"/>
      <c r="E484" s="399"/>
      <c r="F484" s="399"/>
    </row>
    <row r="485" spans="1:6" s="413" customFormat="1" x14ac:dyDescent="0.25">
      <c r="A485" s="496" t="s">
        <v>989</v>
      </c>
      <c r="B485" s="397"/>
      <c r="C485" s="396"/>
      <c r="D485" s="399"/>
      <c r="E485" s="399"/>
      <c r="F485" s="399"/>
    </row>
    <row r="486" spans="1:6" s="413" customFormat="1" x14ac:dyDescent="0.25">
      <c r="A486" s="496" t="s">
        <v>988</v>
      </c>
      <c r="B486" s="397"/>
      <c r="C486" s="396"/>
      <c r="D486" s="399"/>
      <c r="E486" s="399"/>
      <c r="F486" s="399"/>
    </row>
    <row r="487" spans="1:6" s="413" customFormat="1" ht="12.75" customHeight="1" x14ac:dyDescent="0.25">
      <c r="A487" s="715"/>
      <c r="B487" s="397"/>
      <c r="C487" s="396"/>
      <c r="D487" s="399"/>
      <c r="E487" s="399"/>
      <c r="F487" s="399"/>
    </row>
    <row r="488" spans="1:6" s="413" customFormat="1" ht="26.4" x14ac:dyDescent="0.25">
      <c r="A488" s="420" t="s">
        <v>987</v>
      </c>
      <c r="B488" s="397"/>
      <c r="C488" s="396"/>
      <c r="D488" s="399"/>
      <c r="E488" s="399"/>
      <c r="F488" s="399"/>
    </row>
    <row r="489" spans="1:6" s="413" customFormat="1" ht="12.75" customHeight="1" x14ac:dyDescent="0.25">
      <c r="A489" s="420"/>
      <c r="B489" s="397"/>
      <c r="C489" s="396"/>
      <c r="D489" s="399"/>
      <c r="E489" s="399"/>
      <c r="F489" s="399"/>
    </row>
    <row r="490" spans="1:6" s="413" customFormat="1" ht="26.4" x14ac:dyDescent="0.25">
      <c r="A490" s="420" t="s">
        <v>614</v>
      </c>
      <c r="B490" s="397"/>
      <c r="C490" s="396"/>
      <c r="D490" s="399"/>
      <c r="E490" s="399"/>
      <c r="F490" s="399"/>
    </row>
    <row r="491" spans="1:6" s="413" customFormat="1" x14ac:dyDescent="0.25">
      <c r="A491" s="414"/>
      <c r="B491" s="397"/>
      <c r="C491" s="396"/>
      <c r="D491" s="399"/>
      <c r="E491" s="399"/>
      <c r="F491" s="399"/>
    </row>
    <row r="492" spans="1:6" s="413" customFormat="1" ht="13.8" thickBot="1" x14ac:dyDescent="0.3">
      <c r="A492" s="419"/>
      <c r="B492" s="418"/>
      <c r="C492" s="417"/>
      <c r="D492" s="416"/>
      <c r="E492" s="416"/>
      <c r="F492" s="416"/>
    </row>
    <row r="493" spans="1:6" s="413" customFormat="1" ht="14.4" thickTop="1" thickBot="1" x14ac:dyDescent="0.3">
      <c r="A493" s="415"/>
      <c r="B493" s="495" t="s">
        <v>616</v>
      </c>
      <c r="C493" s="394">
        <v>1</v>
      </c>
      <c r="D493" s="403"/>
      <c r="E493" s="403" t="s">
        <v>583</v>
      </c>
      <c r="F493" s="402">
        <f>C493*D493</f>
        <v>0</v>
      </c>
    </row>
    <row r="494" spans="1:6" s="413" customFormat="1" ht="13.8" thickTop="1" x14ac:dyDescent="0.25">
      <c r="A494" s="715"/>
      <c r="B494" s="397"/>
      <c r="C494" s="396"/>
      <c r="D494" s="399"/>
      <c r="E494" s="399"/>
      <c r="F494" s="399"/>
    </row>
    <row r="495" spans="1:6" s="413" customFormat="1" ht="12.75" customHeight="1" x14ac:dyDescent="0.25">
      <c r="A495" s="715"/>
      <c r="B495" s="397"/>
      <c r="C495" s="396"/>
      <c r="D495" s="399"/>
      <c r="E495" s="399"/>
      <c r="F495" s="399"/>
    </row>
    <row r="496" spans="1:6" s="413" customFormat="1" ht="93" customHeight="1" x14ac:dyDescent="0.25">
      <c r="A496" s="496" t="s">
        <v>986</v>
      </c>
      <c r="B496" s="477"/>
      <c r="C496" s="396"/>
      <c r="D496" s="395"/>
      <c r="E496" s="395"/>
      <c r="F496" s="399"/>
    </row>
    <row r="497" spans="1:6" s="413" customFormat="1" ht="15" x14ac:dyDescent="0.25">
      <c r="A497" s="496" t="s">
        <v>985</v>
      </c>
      <c r="B497" s="477"/>
      <c r="C497" s="396"/>
      <c r="D497" s="395"/>
      <c r="E497" s="395"/>
      <c r="F497" s="399"/>
    </row>
    <row r="498" spans="1:6" s="413" customFormat="1" x14ac:dyDescent="0.25">
      <c r="A498" s="496" t="s">
        <v>984</v>
      </c>
      <c r="B498" s="477"/>
      <c r="C498" s="396"/>
      <c r="D498" s="395"/>
      <c r="E498" s="395"/>
      <c r="F498" s="399"/>
    </row>
    <row r="499" spans="1:6" s="413" customFormat="1" x14ac:dyDescent="0.25">
      <c r="A499" s="496" t="s">
        <v>983</v>
      </c>
      <c r="B499" s="477"/>
      <c r="C499" s="396"/>
      <c r="D499" s="395"/>
      <c r="E499" s="395"/>
      <c r="F499" s="399"/>
    </row>
    <row r="500" spans="1:6" s="413" customFormat="1" x14ac:dyDescent="0.25">
      <c r="A500" s="496" t="s">
        <v>982</v>
      </c>
      <c r="B500" s="477"/>
      <c r="C500" s="396"/>
      <c r="D500" s="395"/>
      <c r="E500" s="395"/>
      <c r="F500" s="399"/>
    </row>
    <row r="501" spans="1:6" s="413" customFormat="1" x14ac:dyDescent="0.25">
      <c r="A501" s="496" t="s">
        <v>981</v>
      </c>
      <c r="B501" s="477"/>
      <c r="C501" s="396"/>
      <c r="D501" s="395"/>
      <c r="E501" s="395"/>
      <c r="F501" s="399"/>
    </row>
    <row r="502" spans="1:6" s="413" customFormat="1" x14ac:dyDescent="0.25">
      <c r="A502" s="496"/>
      <c r="B502" s="477"/>
      <c r="C502" s="396"/>
      <c r="D502" s="395"/>
      <c r="E502" s="395"/>
      <c r="F502" s="399"/>
    </row>
    <row r="503" spans="1:6" s="413" customFormat="1" x14ac:dyDescent="0.25">
      <c r="A503" s="496"/>
      <c r="B503" s="477"/>
      <c r="C503" s="396"/>
      <c r="D503" s="395"/>
      <c r="E503" s="395"/>
      <c r="F503" s="399"/>
    </row>
    <row r="504" spans="1:6" s="413" customFormat="1" x14ac:dyDescent="0.25">
      <c r="A504" s="496"/>
      <c r="B504" s="477"/>
      <c r="C504" s="396"/>
      <c r="D504" s="395"/>
      <c r="E504" s="395"/>
      <c r="F504" s="399"/>
    </row>
    <row r="505" spans="1:6" s="378" customFormat="1" x14ac:dyDescent="0.25">
      <c r="A505" s="382"/>
      <c r="B505" s="381"/>
      <c r="C505" s="380"/>
      <c r="D505" s="379"/>
      <c r="E505" s="379"/>
      <c r="F505" s="379"/>
    </row>
    <row r="506" spans="1:6" s="413" customFormat="1" x14ac:dyDescent="0.25">
      <c r="A506" s="496" t="s">
        <v>980</v>
      </c>
      <c r="B506" s="477"/>
      <c r="C506" s="396"/>
      <c r="D506" s="395"/>
      <c r="E506" s="395"/>
      <c r="F506" s="399"/>
    </row>
    <row r="507" spans="1:6" s="413" customFormat="1" x14ac:dyDescent="0.25">
      <c r="A507" s="496" t="s">
        <v>979</v>
      </c>
      <c r="B507" s="477"/>
      <c r="C507" s="396"/>
      <c r="D507" s="395"/>
      <c r="E507" s="395"/>
      <c r="F507" s="399"/>
    </row>
    <row r="508" spans="1:6" s="413" customFormat="1" x14ac:dyDescent="0.25">
      <c r="A508" s="496" t="s">
        <v>978</v>
      </c>
      <c r="B508" s="477"/>
      <c r="C508" s="396"/>
      <c r="D508" s="395"/>
      <c r="E508" s="395"/>
      <c r="F508" s="399"/>
    </row>
    <row r="509" spans="1:6" s="413" customFormat="1" x14ac:dyDescent="0.25">
      <c r="A509" s="496" t="s">
        <v>977</v>
      </c>
      <c r="B509" s="477"/>
      <c r="C509" s="396"/>
      <c r="D509" s="395"/>
      <c r="E509" s="395"/>
      <c r="F509" s="399"/>
    </row>
    <row r="510" spans="1:6" s="413" customFormat="1" x14ac:dyDescent="0.25">
      <c r="A510" s="715"/>
      <c r="B510" s="397"/>
      <c r="C510" s="396"/>
      <c r="D510" s="399"/>
      <c r="E510" s="399"/>
      <c r="F510" s="399"/>
    </row>
    <row r="511" spans="1:6" s="413" customFormat="1" ht="26.4" x14ac:dyDescent="0.25">
      <c r="A511" s="420" t="s">
        <v>976</v>
      </c>
      <c r="B511" s="397"/>
      <c r="C511" s="396"/>
      <c r="D511" s="399"/>
      <c r="E511" s="399"/>
      <c r="F511" s="399"/>
    </row>
    <row r="512" spans="1:6" s="413" customFormat="1" ht="26.4" x14ac:dyDescent="0.25">
      <c r="A512" s="420" t="s">
        <v>614</v>
      </c>
      <c r="B512" s="397"/>
      <c r="C512" s="396"/>
      <c r="D512" s="399"/>
      <c r="E512" s="399"/>
      <c r="F512" s="399"/>
    </row>
    <row r="513" spans="1:6" s="413" customFormat="1" ht="12.75" customHeight="1" x14ac:dyDescent="0.25">
      <c r="A513" s="414"/>
      <c r="B513" s="397"/>
      <c r="C513" s="396"/>
      <c r="D513" s="399"/>
      <c r="E513" s="399"/>
      <c r="F513" s="399"/>
    </row>
    <row r="514" spans="1:6" s="413" customFormat="1" ht="12.75" customHeight="1" thickBot="1" x14ac:dyDescent="0.3">
      <c r="A514" s="419"/>
      <c r="B514" s="418"/>
      <c r="C514" s="417"/>
      <c r="D514" s="416"/>
      <c r="E514" s="416"/>
      <c r="F514" s="416"/>
    </row>
    <row r="515" spans="1:6" s="413" customFormat="1" ht="14.4" thickTop="1" thickBot="1" x14ac:dyDescent="0.3">
      <c r="A515" s="415"/>
      <c r="B515" s="495" t="s">
        <v>616</v>
      </c>
      <c r="C515" s="394">
        <v>1</v>
      </c>
      <c r="D515" s="403"/>
      <c r="E515" s="403" t="s">
        <v>583</v>
      </c>
      <c r="F515" s="402">
        <f>C515*D515</f>
        <v>0</v>
      </c>
    </row>
    <row r="516" spans="1:6" s="413" customFormat="1" ht="14.4" thickTop="1" thickBot="1" x14ac:dyDescent="0.3">
      <c r="A516" s="715"/>
      <c r="B516" s="397"/>
      <c r="C516" s="396"/>
      <c r="D516" s="399"/>
      <c r="E516" s="399"/>
      <c r="F516" s="399"/>
    </row>
    <row r="517" spans="1:6" s="378" customFormat="1" ht="14.4" thickTop="1" thickBot="1" x14ac:dyDescent="0.3">
      <c r="A517" s="964" t="s">
        <v>975</v>
      </c>
      <c r="B517" s="965"/>
      <c r="C517" s="511"/>
      <c r="D517" s="510"/>
      <c r="E517" s="510"/>
      <c r="F517" s="392">
        <f>SUM(F354:F516)</f>
        <v>0</v>
      </c>
    </row>
    <row r="518" spans="1:6" s="413" customFormat="1" ht="13.8" thickTop="1" x14ac:dyDescent="0.25">
      <c r="A518" s="715"/>
      <c r="B518" s="397"/>
      <c r="C518" s="396"/>
      <c r="D518" s="399"/>
      <c r="E518" s="399"/>
      <c r="F518" s="399"/>
    </row>
    <row r="519" spans="1:6" s="413" customFormat="1" x14ac:dyDescent="0.25">
      <c r="A519" s="715"/>
      <c r="B519" s="397"/>
      <c r="C519" s="396"/>
      <c r="D519" s="399"/>
      <c r="E519" s="399"/>
      <c r="F519" s="399"/>
    </row>
    <row r="520" spans="1:6" s="391" customFormat="1" ht="13.8" x14ac:dyDescent="0.25">
      <c r="A520" s="401" t="s">
        <v>974</v>
      </c>
      <c r="B520" s="406"/>
      <c r="C520" s="396"/>
      <c r="D520" s="399"/>
      <c r="E520" s="399"/>
      <c r="F520" s="399"/>
    </row>
    <row r="521" spans="1:6" s="391" customFormat="1" ht="12.75" customHeight="1" x14ac:dyDescent="0.25">
      <c r="A521" s="715"/>
      <c r="B521" s="397"/>
      <c r="C521" s="396"/>
      <c r="D521" s="399"/>
      <c r="E521" s="399"/>
      <c r="F521" s="399"/>
    </row>
    <row r="522" spans="1:6" s="413" customFormat="1" ht="92.25" customHeight="1" x14ac:dyDescent="0.25">
      <c r="A522" s="446" t="s">
        <v>973</v>
      </c>
      <c r="B522" s="406"/>
      <c r="C522" s="396"/>
      <c r="D522" s="399"/>
      <c r="E522" s="399"/>
      <c r="F522" s="399"/>
    </row>
    <row r="523" spans="1:6" s="413" customFormat="1" ht="12.75" customHeight="1" x14ac:dyDescent="0.25">
      <c r="A523" s="715"/>
      <c r="B523" s="397"/>
      <c r="C523" s="396"/>
      <c r="D523" s="399"/>
      <c r="E523" s="399"/>
      <c r="F523" s="399"/>
    </row>
    <row r="524" spans="1:6" s="413" customFormat="1" ht="26.4" x14ac:dyDescent="0.25">
      <c r="A524" s="715" t="s">
        <v>614</v>
      </c>
      <c r="B524" s="397"/>
      <c r="C524" s="396"/>
      <c r="D524" s="399"/>
      <c r="E524" s="399"/>
      <c r="F524" s="399"/>
    </row>
    <row r="525" spans="1:6" s="413" customFormat="1" ht="12.75" customHeight="1" x14ac:dyDescent="0.25">
      <c r="A525" s="414"/>
      <c r="B525" s="397"/>
      <c r="C525" s="396"/>
      <c r="D525" s="399"/>
      <c r="E525" s="399"/>
      <c r="F525" s="399"/>
    </row>
    <row r="526" spans="1:6" s="413" customFormat="1" ht="12.75" customHeight="1" x14ac:dyDescent="0.25">
      <c r="A526" s="715"/>
      <c r="B526" s="397"/>
      <c r="C526" s="396"/>
      <c r="D526" s="399"/>
      <c r="E526" s="399"/>
      <c r="F526" s="399"/>
    </row>
    <row r="527" spans="1:6" s="413" customFormat="1" ht="27" thickBot="1" x14ac:dyDescent="0.3">
      <c r="A527" s="507" t="s">
        <v>972</v>
      </c>
      <c r="B527" s="418"/>
      <c r="C527" s="417"/>
      <c r="D527" s="416"/>
      <c r="E527" s="416"/>
      <c r="F527" s="416"/>
    </row>
    <row r="528" spans="1:6" s="413" customFormat="1" ht="13.8" thickTop="1" x14ac:dyDescent="0.25">
      <c r="A528" s="509" t="s">
        <v>967</v>
      </c>
      <c r="B528" s="433" t="s">
        <v>501</v>
      </c>
      <c r="C528" s="432">
        <v>42</v>
      </c>
      <c r="D528" s="431"/>
      <c r="E528" s="431" t="s">
        <v>583</v>
      </c>
      <c r="F528" s="430">
        <f>C528*D528</f>
        <v>0</v>
      </c>
    </row>
    <row r="529" spans="1:6" s="413" customFormat="1" x14ac:dyDescent="0.25">
      <c r="A529" s="508" t="s">
        <v>971</v>
      </c>
      <c r="B529" s="450" t="s">
        <v>501</v>
      </c>
      <c r="C529" s="449">
        <v>18</v>
      </c>
      <c r="D529" s="448"/>
      <c r="E529" s="448" t="s">
        <v>583</v>
      </c>
      <c r="F529" s="447">
        <f>C529*D529</f>
        <v>0</v>
      </c>
    </row>
    <row r="530" spans="1:6" s="413" customFormat="1" ht="13.8" thickBot="1" x14ac:dyDescent="0.3">
      <c r="A530" s="423" t="s">
        <v>970</v>
      </c>
      <c r="B530" s="443" t="s">
        <v>501</v>
      </c>
      <c r="C530" s="442">
        <v>24</v>
      </c>
      <c r="D530" s="441"/>
      <c r="E530" s="441" t="s">
        <v>583</v>
      </c>
      <c r="F530" s="440">
        <f>C530*D530</f>
        <v>0</v>
      </c>
    </row>
    <row r="531" spans="1:6" s="413" customFormat="1" ht="27.6" thickTop="1" thickBot="1" x14ac:dyDescent="0.3">
      <c r="A531" s="507" t="s">
        <v>969</v>
      </c>
      <c r="B531" s="418"/>
      <c r="C531" s="417"/>
      <c r="D531" s="416"/>
      <c r="E531" s="416"/>
      <c r="F531" s="416"/>
    </row>
    <row r="532" spans="1:6" s="413" customFormat="1" ht="13.8" thickTop="1" x14ac:dyDescent="0.25">
      <c r="A532" s="506" t="s">
        <v>968</v>
      </c>
      <c r="B532" s="438" t="s">
        <v>501</v>
      </c>
      <c r="C532" s="437">
        <v>80</v>
      </c>
      <c r="D532" s="436"/>
      <c r="E532" s="436" t="s">
        <v>583</v>
      </c>
      <c r="F532" s="435">
        <f>C532*D532</f>
        <v>0</v>
      </c>
    </row>
    <row r="533" spans="1:6" s="413" customFormat="1" ht="13.8" thickBot="1" x14ac:dyDescent="0.3">
      <c r="A533" s="423" t="s">
        <v>967</v>
      </c>
      <c r="B533" s="443" t="s">
        <v>501</v>
      </c>
      <c r="C533" s="442">
        <v>80</v>
      </c>
      <c r="D533" s="441"/>
      <c r="E533" s="441" t="s">
        <v>583</v>
      </c>
      <c r="F533" s="440">
        <f>C533*D533</f>
        <v>0</v>
      </c>
    </row>
    <row r="534" spans="1:6" s="413" customFormat="1" ht="12.75" customHeight="1" thickTop="1" x14ac:dyDescent="0.25">
      <c r="A534" s="446"/>
      <c r="B534" s="406"/>
      <c r="C534" s="396"/>
      <c r="D534" s="399"/>
      <c r="E534" s="399"/>
      <c r="F534" s="399"/>
    </row>
    <row r="535" spans="1:6" s="413" customFormat="1" ht="263.25" customHeight="1" thickBot="1" x14ac:dyDescent="0.3">
      <c r="A535" s="496" t="s">
        <v>966</v>
      </c>
      <c r="B535" s="477"/>
      <c r="C535" s="396"/>
      <c r="D535" s="395"/>
      <c r="E535" s="395"/>
      <c r="F535" s="399"/>
    </row>
    <row r="536" spans="1:6" s="413" customFormat="1" ht="13.8" thickTop="1" x14ac:dyDescent="0.25">
      <c r="A536" s="503" t="s">
        <v>965</v>
      </c>
      <c r="B536" s="502" t="s">
        <v>501</v>
      </c>
      <c r="C536" s="437">
        <v>5</v>
      </c>
      <c r="D536" s="436"/>
      <c r="E536" s="436" t="s">
        <v>583</v>
      </c>
      <c r="F536" s="435">
        <f>C536*D536</f>
        <v>0</v>
      </c>
    </row>
    <row r="537" spans="1:6" s="413" customFormat="1" ht="13.8" thickBot="1" x14ac:dyDescent="0.3">
      <c r="A537" s="492" t="s">
        <v>964</v>
      </c>
      <c r="B537" s="491" t="s">
        <v>501</v>
      </c>
      <c r="C537" s="442">
        <v>20</v>
      </c>
      <c r="D537" s="441"/>
      <c r="E537" s="441" t="s">
        <v>583</v>
      </c>
      <c r="F537" s="440">
        <f>C537*D537</f>
        <v>0</v>
      </c>
    </row>
    <row r="538" spans="1:6" s="413" customFormat="1" ht="13.8" thickTop="1" x14ac:dyDescent="0.25">
      <c r="A538" s="715"/>
      <c r="B538" s="397"/>
      <c r="C538" s="396"/>
      <c r="D538" s="399"/>
      <c r="E538" s="399"/>
      <c r="F538" s="399"/>
    </row>
    <row r="539" spans="1:6" s="413" customFormat="1" x14ac:dyDescent="0.25">
      <c r="A539" s="715"/>
      <c r="B539" s="397"/>
      <c r="C539" s="396"/>
      <c r="D539" s="399"/>
      <c r="E539" s="399"/>
      <c r="F539" s="399"/>
    </row>
    <row r="540" spans="1:6" s="413" customFormat="1" x14ac:dyDescent="0.25">
      <c r="A540" s="715"/>
      <c r="B540" s="397"/>
      <c r="C540" s="396"/>
      <c r="D540" s="399"/>
      <c r="E540" s="399"/>
      <c r="F540" s="399"/>
    </row>
    <row r="541" spans="1:6" s="413" customFormat="1" x14ac:dyDescent="0.25">
      <c r="A541" s="715"/>
      <c r="B541" s="397"/>
      <c r="C541" s="396"/>
      <c r="D541" s="399"/>
      <c r="E541" s="399"/>
      <c r="F541" s="399"/>
    </row>
    <row r="542" spans="1:6" s="413" customFormat="1" ht="276" customHeight="1" x14ac:dyDescent="0.25">
      <c r="A542" s="496" t="s">
        <v>963</v>
      </c>
      <c r="B542" s="477"/>
      <c r="C542" s="396"/>
      <c r="D542" s="395"/>
      <c r="E542" s="395"/>
      <c r="F542" s="399"/>
    </row>
    <row r="543" spans="1:6" s="413" customFormat="1" ht="13.8" thickBot="1" x14ac:dyDescent="0.3">
      <c r="A543" s="419"/>
      <c r="B543" s="418"/>
      <c r="C543" s="417"/>
      <c r="D543" s="416"/>
      <c r="E543" s="416"/>
      <c r="F543" s="416"/>
    </row>
    <row r="544" spans="1:6" s="413" customFormat="1" ht="14.4" thickTop="1" thickBot="1" x14ac:dyDescent="0.3">
      <c r="A544" s="415" t="s">
        <v>962</v>
      </c>
      <c r="B544" s="495" t="s">
        <v>501</v>
      </c>
      <c r="C544" s="394">
        <v>80</v>
      </c>
      <c r="D544" s="403"/>
      <c r="E544" s="403" t="s">
        <v>583</v>
      </c>
      <c r="F544" s="402">
        <f>C544*D544</f>
        <v>0</v>
      </c>
    </row>
    <row r="545" spans="1:6" s="413" customFormat="1" ht="13.8" thickTop="1" x14ac:dyDescent="0.25">
      <c r="A545" s="715"/>
      <c r="B545" s="397"/>
      <c r="C545" s="396"/>
      <c r="D545" s="399"/>
      <c r="E545" s="399"/>
      <c r="F545" s="399"/>
    </row>
    <row r="546" spans="1:6" s="413" customFormat="1" x14ac:dyDescent="0.25">
      <c r="A546" s="477"/>
      <c r="B546" s="477"/>
      <c r="C546" s="396"/>
      <c r="D546" s="395"/>
      <c r="E546" s="395"/>
      <c r="F546" s="399"/>
    </row>
    <row r="547" spans="1:6" s="413" customFormat="1" ht="125.25" customHeight="1" x14ac:dyDescent="0.25">
      <c r="A547" s="496" t="s">
        <v>961</v>
      </c>
      <c r="B547" s="477"/>
      <c r="C547" s="396"/>
      <c r="D547" s="395"/>
      <c r="E547" s="395"/>
      <c r="F547" s="399"/>
    </row>
    <row r="548" spans="1:6" s="413" customFormat="1" ht="13.8" thickBot="1" x14ac:dyDescent="0.3">
      <c r="A548" s="419"/>
      <c r="B548" s="418"/>
      <c r="C548" s="417"/>
      <c r="D548" s="416"/>
      <c r="E548" s="416"/>
      <c r="F548" s="416"/>
    </row>
    <row r="549" spans="1:6" s="413" customFormat="1" ht="14.4" thickTop="1" thickBot="1" x14ac:dyDescent="0.3">
      <c r="A549" s="415"/>
      <c r="B549" s="495" t="s">
        <v>8</v>
      </c>
      <c r="C549" s="394">
        <v>40</v>
      </c>
      <c r="D549" s="403"/>
      <c r="E549" s="403" t="s">
        <v>583</v>
      </c>
      <c r="F549" s="402">
        <f>C549*D549</f>
        <v>0</v>
      </c>
    </row>
    <row r="550" spans="1:6" s="413" customFormat="1" ht="12.75" customHeight="1" thickTop="1" x14ac:dyDescent="0.25">
      <c r="A550" s="715"/>
      <c r="B550" s="397"/>
      <c r="C550" s="396"/>
      <c r="D550" s="399"/>
      <c r="E550" s="399"/>
      <c r="F550" s="399"/>
    </row>
    <row r="551" spans="1:6" s="413" customFormat="1" ht="12.75" customHeight="1" x14ac:dyDescent="0.25">
      <c r="A551" s="477"/>
      <c r="B551" s="477"/>
      <c r="C551" s="396"/>
      <c r="D551" s="395"/>
      <c r="E551" s="395"/>
      <c r="F551" s="399"/>
    </row>
    <row r="552" spans="1:6" s="413" customFormat="1" ht="145.19999999999999" x14ac:dyDescent="0.25">
      <c r="A552" s="496" t="s">
        <v>960</v>
      </c>
      <c r="B552" s="477"/>
      <c r="C552" s="396"/>
      <c r="D552" s="395"/>
      <c r="E552" s="395"/>
      <c r="F552" s="399"/>
    </row>
    <row r="553" spans="1:6" s="413" customFormat="1" x14ac:dyDescent="0.25">
      <c r="A553" s="715"/>
      <c r="B553" s="397"/>
      <c r="C553" s="396"/>
      <c r="D553" s="399"/>
      <c r="E553" s="399"/>
      <c r="F553" s="399"/>
    </row>
    <row r="554" spans="1:6" s="413" customFormat="1" ht="39.6" x14ac:dyDescent="0.25">
      <c r="A554" s="420" t="s">
        <v>959</v>
      </c>
      <c r="B554" s="397"/>
      <c r="C554" s="396"/>
      <c r="D554" s="399"/>
      <c r="E554" s="399"/>
      <c r="F554" s="399"/>
    </row>
    <row r="555" spans="1:6" s="413" customFormat="1" ht="26.4" x14ac:dyDescent="0.25">
      <c r="A555" s="420" t="s">
        <v>614</v>
      </c>
      <c r="B555" s="397"/>
      <c r="C555" s="396"/>
      <c r="D555" s="399"/>
      <c r="E555" s="399"/>
      <c r="F555" s="399"/>
    </row>
    <row r="556" spans="1:6" s="413" customFormat="1" ht="12.75" customHeight="1" x14ac:dyDescent="0.25">
      <c r="A556" s="414"/>
      <c r="B556" s="397"/>
      <c r="C556" s="396"/>
      <c r="D556" s="399"/>
      <c r="E556" s="399"/>
      <c r="F556" s="399"/>
    </row>
    <row r="557" spans="1:6" s="413" customFormat="1" ht="12.75" customHeight="1" x14ac:dyDescent="0.25">
      <c r="A557" s="715"/>
      <c r="B557" s="397"/>
      <c r="C557" s="396"/>
      <c r="D557" s="399"/>
      <c r="E557" s="399"/>
      <c r="F557" s="399"/>
    </row>
    <row r="558" spans="1:6" s="413" customFormat="1" ht="13.8" thickBot="1" x14ac:dyDescent="0.3">
      <c r="A558" s="419" t="s">
        <v>958</v>
      </c>
      <c r="B558" s="418"/>
      <c r="C558" s="417"/>
      <c r="D558" s="416"/>
      <c r="E558" s="416"/>
      <c r="F558" s="416"/>
    </row>
    <row r="559" spans="1:6" s="413" customFormat="1" ht="14.4" thickTop="1" thickBot="1" x14ac:dyDescent="0.3">
      <c r="A559" s="415" t="s">
        <v>949</v>
      </c>
      <c r="B559" s="495" t="s">
        <v>501</v>
      </c>
      <c r="C559" s="394">
        <v>60</v>
      </c>
      <c r="D559" s="403"/>
      <c r="E559" s="403" t="s">
        <v>583</v>
      </c>
      <c r="F559" s="402">
        <f>C559*D559</f>
        <v>0</v>
      </c>
    </row>
    <row r="560" spans="1:6" s="413" customFormat="1" ht="13.8" thickTop="1" x14ac:dyDescent="0.25">
      <c r="A560" s="715"/>
      <c r="B560" s="397"/>
      <c r="C560" s="396"/>
      <c r="D560" s="399"/>
      <c r="E560" s="399"/>
      <c r="F560" s="399"/>
    </row>
    <row r="561" spans="1:6" s="413" customFormat="1" ht="27" thickBot="1" x14ac:dyDescent="0.3">
      <c r="A561" s="419" t="s">
        <v>957</v>
      </c>
      <c r="B561" s="418"/>
      <c r="C561" s="417"/>
      <c r="D561" s="416"/>
      <c r="E561" s="416"/>
      <c r="F561" s="416"/>
    </row>
    <row r="562" spans="1:6" s="413" customFormat="1" ht="14.4" thickTop="1" thickBot="1" x14ac:dyDescent="0.3">
      <c r="A562" s="415" t="s">
        <v>956</v>
      </c>
      <c r="B562" s="495" t="s">
        <v>501</v>
      </c>
      <c r="C562" s="394">
        <v>20</v>
      </c>
      <c r="D562" s="403"/>
      <c r="E562" s="403" t="s">
        <v>583</v>
      </c>
      <c r="F562" s="402">
        <f>C562*D562</f>
        <v>0</v>
      </c>
    </row>
    <row r="563" spans="1:6" s="413" customFormat="1" ht="13.8" thickTop="1" x14ac:dyDescent="0.25">
      <c r="A563" s="715"/>
      <c r="B563" s="397"/>
      <c r="C563" s="396"/>
      <c r="D563" s="399"/>
      <c r="E563" s="399"/>
      <c r="F563" s="399"/>
    </row>
    <row r="564" spans="1:6" s="413" customFormat="1" ht="13.8" thickBot="1" x14ac:dyDescent="0.3">
      <c r="A564" s="419" t="s">
        <v>955</v>
      </c>
      <c r="B564" s="418"/>
      <c r="C564" s="417"/>
      <c r="D564" s="416"/>
      <c r="E564" s="416"/>
      <c r="F564" s="416"/>
    </row>
    <row r="565" spans="1:6" s="413" customFormat="1" ht="13.8" thickTop="1" x14ac:dyDescent="0.25">
      <c r="A565" s="505" t="s">
        <v>954</v>
      </c>
      <c r="B565" s="504" t="s">
        <v>501</v>
      </c>
      <c r="C565" s="449">
        <v>5</v>
      </c>
      <c r="D565" s="448"/>
      <c r="E565" s="448" t="s">
        <v>583</v>
      </c>
      <c r="F565" s="447">
        <f>C565*D565</f>
        <v>0</v>
      </c>
    </row>
    <row r="566" spans="1:6" s="413" customFormat="1" ht="13.8" thickBot="1" x14ac:dyDescent="0.3">
      <c r="A566" s="492" t="s">
        <v>953</v>
      </c>
      <c r="B566" s="491" t="s">
        <v>501</v>
      </c>
      <c r="C566" s="442">
        <v>20</v>
      </c>
      <c r="D566" s="441"/>
      <c r="E566" s="441" t="s">
        <v>583</v>
      </c>
      <c r="F566" s="440">
        <f>C566*D566</f>
        <v>0</v>
      </c>
    </row>
    <row r="567" spans="1:6" s="413" customFormat="1" ht="13.8" thickTop="1" x14ac:dyDescent="0.25">
      <c r="A567" s="715"/>
      <c r="B567" s="397"/>
      <c r="C567" s="396"/>
      <c r="D567" s="399"/>
      <c r="E567" s="399"/>
      <c r="F567" s="399"/>
    </row>
    <row r="568" spans="1:6" s="413" customFormat="1" x14ac:dyDescent="0.25">
      <c r="A568" s="715"/>
      <c r="B568" s="397"/>
      <c r="C568" s="396"/>
      <c r="D568" s="399"/>
      <c r="E568" s="399"/>
      <c r="F568" s="399"/>
    </row>
    <row r="569" spans="1:6" s="413" customFormat="1" x14ac:dyDescent="0.25">
      <c r="A569" s="715"/>
      <c r="B569" s="397"/>
      <c r="C569" s="396"/>
      <c r="D569" s="399"/>
      <c r="E569" s="399"/>
      <c r="F569" s="399"/>
    </row>
    <row r="570" spans="1:6" s="413" customFormat="1" ht="132" x14ac:dyDescent="0.25">
      <c r="A570" s="496" t="s">
        <v>952</v>
      </c>
      <c r="B570" s="477"/>
      <c r="C570" s="396"/>
      <c r="D570" s="395"/>
      <c r="E570" s="395"/>
      <c r="F570" s="399"/>
    </row>
    <row r="571" spans="1:6" s="391" customFormat="1" ht="12.75" customHeight="1" x14ac:dyDescent="0.25">
      <c r="A571" s="715"/>
      <c r="B571" s="397"/>
      <c r="C571" s="396"/>
      <c r="D571" s="399"/>
      <c r="E571" s="399"/>
      <c r="F571" s="399"/>
    </row>
    <row r="572" spans="1:6" s="413" customFormat="1" ht="39.6" x14ac:dyDescent="0.25">
      <c r="A572" s="420" t="s">
        <v>951</v>
      </c>
      <c r="B572" s="397"/>
      <c r="C572" s="396"/>
      <c r="D572" s="399"/>
      <c r="E572" s="399"/>
      <c r="F572" s="399"/>
    </row>
    <row r="573" spans="1:6" s="413" customFormat="1" ht="26.4" x14ac:dyDescent="0.25">
      <c r="A573" s="420" t="s">
        <v>614</v>
      </c>
      <c r="B573" s="397"/>
      <c r="C573" s="396"/>
      <c r="D573" s="399"/>
      <c r="E573" s="399"/>
      <c r="F573" s="399"/>
    </row>
    <row r="574" spans="1:6" s="413" customFormat="1" ht="12.75" customHeight="1" x14ac:dyDescent="0.25">
      <c r="A574" s="414"/>
      <c r="B574" s="397"/>
      <c r="C574" s="396"/>
      <c r="D574" s="399"/>
      <c r="E574" s="399"/>
      <c r="F574" s="399"/>
    </row>
    <row r="575" spans="1:6" s="413" customFormat="1" ht="12.75" customHeight="1" x14ac:dyDescent="0.25">
      <c r="A575" s="715"/>
      <c r="B575" s="397"/>
      <c r="C575" s="396"/>
      <c r="D575" s="399"/>
      <c r="E575" s="399"/>
      <c r="F575" s="399"/>
    </row>
    <row r="576" spans="1:6" s="413" customFormat="1" ht="27" thickBot="1" x14ac:dyDescent="0.3">
      <c r="A576" s="419" t="s">
        <v>950</v>
      </c>
      <c r="B576" s="418"/>
      <c r="C576" s="417"/>
      <c r="D576" s="416"/>
      <c r="E576" s="416"/>
      <c r="F576" s="416"/>
    </row>
    <row r="577" spans="1:6" s="413" customFormat="1" ht="14.4" thickTop="1" thickBot="1" x14ac:dyDescent="0.3">
      <c r="A577" s="415" t="s">
        <v>949</v>
      </c>
      <c r="B577" s="495" t="s">
        <v>501</v>
      </c>
      <c r="C577" s="394">
        <v>20</v>
      </c>
      <c r="D577" s="403"/>
      <c r="E577" s="403" t="s">
        <v>583</v>
      </c>
      <c r="F577" s="402">
        <f>C577*D577</f>
        <v>0</v>
      </c>
    </row>
    <row r="578" spans="1:6" s="391" customFormat="1" ht="12.75" customHeight="1" thickTop="1" x14ac:dyDescent="0.25">
      <c r="A578" s="715"/>
      <c r="B578" s="397"/>
      <c r="C578" s="396"/>
      <c r="D578" s="399"/>
      <c r="E578" s="399"/>
      <c r="F578" s="399"/>
    </row>
    <row r="579" spans="1:6" s="391" customFormat="1" ht="12.75" customHeight="1" x14ac:dyDescent="0.25">
      <c r="A579" s="715"/>
      <c r="B579" s="397"/>
      <c r="C579" s="396"/>
      <c r="D579" s="399"/>
      <c r="E579" s="399"/>
      <c r="F579" s="399"/>
    </row>
    <row r="580" spans="1:6" s="413" customFormat="1" ht="102.75" customHeight="1" x14ac:dyDescent="0.25">
      <c r="A580" s="496" t="s">
        <v>948</v>
      </c>
      <c r="B580" s="477"/>
      <c r="C580" s="396"/>
      <c r="D580" s="395"/>
      <c r="E580" s="395"/>
      <c r="F580" s="399"/>
    </row>
    <row r="581" spans="1:6" s="413" customFormat="1" x14ac:dyDescent="0.25">
      <c r="A581" s="715"/>
      <c r="B581" s="397"/>
      <c r="C581" s="396"/>
      <c r="D581" s="399"/>
      <c r="E581" s="399"/>
      <c r="F581" s="399"/>
    </row>
    <row r="582" spans="1:6" s="413" customFormat="1" ht="39.6" x14ac:dyDescent="0.25">
      <c r="A582" s="420" t="s">
        <v>947</v>
      </c>
      <c r="B582" s="397"/>
      <c r="C582" s="396"/>
      <c r="D582" s="399"/>
      <c r="E582" s="399"/>
      <c r="F582" s="399"/>
    </row>
    <row r="583" spans="1:6" s="413" customFormat="1" ht="26.4" x14ac:dyDescent="0.25">
      <c r="A583" s="420" t="s">
        <v>614</v>
      </c>
      <c r="B583" s="397"/>
      <c r="C583" s="396"/>
      <c r="D583" s="399"/>
      <c r="E583" s="399"/>
      <c r="F583" s="399"/>
    </row>
    <row r="584" spans="1:6" s="413" customFormat="1" ht="12.75" customHeight="1" x14ac:dyDescent="0.25">
      <c r="A584" s="414"/>
      <c r="B584" s="397"/>
      <c r="C584" s="396"/>
      <c r="D584" s="399"/>
      <c r="E584" s="399"/>
      <c r="F584" s="399"/>
    </row>
    <row r="585" spans="1:6" s="413" customFormat="1" ht="12.75" customHeight="1" thickBot="1" x14ac:dyDescent="0.3">
      <c r="A585" s="715"/>
      <c r="B585" s="397"/>
      <c r="C585" s="396"/>
      <c r="D585" s="399"/>
      <c r="E585" s="399"/>
      <c r="F585" s="399"/>
    </row>
    <row r="586" spans="1:6" s="413" customFormat="1" ht="14.4" thickTop="1" thickBot="1" x14ac:dyDescent="0.3">
      <c r="A586" s="415"/>
      <c r="B586" s="495" t="s">
        <v>8</v>
      </c>
      <c r="C586" s="394">
        <v>30</v>
      </c>
      <c r="D586" s="403"/>
      <c r="E586" s="403" t="s">
        <v>583</v>
      </c>
      <c r="F586" s="402">
        <f>C586*D586</f>
        <v>0</v>
      </c>
    </row>
    <row r="587" spans="1:6" s="391" customFormat="1" ht="12.75" customHeight="1" thickTop="1" x14ac:dyDescent="0.25">
      <c r="A587" s="715"/>
      <c r="B587" s="397"/>
      <c r="C587" s="396"/>
      <c r="D587" s="399"/>
      <c r="E587" s="399"/>
      <c r="F587" s="399"/>
    </row>
    <row r="588" spans="1:6" s="391" customFormat="1" ht="12.75" customHeight="1" x14ac:dyDescent="0.25">
      <c r="A588" s="715"/>
      <c r="B588" s="397"/>
      <c r="C588" s="396"/>
      <c r="D588" s="399"/>
      <c r="E588" s="399"/>
      <c r="F588" s="399"/>
    </row>
    <row r="589" spans="1:6" s="413" customFormat="1" ht="78" customHeight="1" x14ac:dyDescent="0.25">
      <c r="A589" s="496" t="s">
        <v>946</v>
      </c>
      <c r="B589" s="477"/>
      <c r="C589" s="396"/>
      <c r="D589" s="395"/>
      <c r="E589" s="395"/>
      <c r="F589" s="399"/>
    </row>
    <row r="590" spans="1:6" s="413" customFormat="1" ht="26.4" x14ac:dyDescent="0.25">
      <c r="A590" s="420" t="s">
        <v>614</v>
      </c>
      <c r="B590" s="397"/>
      <c r="C590" s="396"/>
      <c r="D590" s="399"/>
      <c r="E590" s="399"/>
      <c r="F590" s="399"/>
    </row>
    <row r="591" spans="1:6" s="413" customFormat="1" x14ac:dyDescent="0.25">
      <c r="A591" s="414"/>
      <c r="B591" s="397"/>
      <c r="C591" s="396"/>
      <c r="D591" s="399"/>
      <c r="E591" s="399"/>
      <c r="F591" s="399"/>
    </row>
    <row r="592" spans="1:6" s="413" customFormat="1" x14ac:dyDescent="0.25">
      <c r="A592" s="715"/>
      <c r="B592" s="397"/>
      <c r="C592" s="396"/>
      <c r="D592" s="399"/>
      <c r="E592" s="399"/>
      <c r="F592" s="399"/>
    </row>
    <row r="593" spans="1:6" s="413" customFormat="1" ht="15.6" thickBot="1" x14ac:dyDescent="0.3">
      <c r="A593" s="715" t="s">
        <v>945</v>
      </c>
      <c r="B593" s="397"/>
      <c r="C593" s="396"/>
      <c r="D593" s="399"/>
      <c r="E593" s="399"/>
      <c r="F593" s="399"/>
    </row>
    <row r="594" spans="1:6" s="413" customFormat="1" ht="14.4" thickTop="1" thickBot="1" x14ac:dyDescent="0.3">
      <c r="A594" s="415"/>
      <c r="B594" s="495" t="s">
        <v>8</v>
      </c>
      <c r="C594" s="394">
        <v>70</v>
      </c>
      <c r="D594" s="403"/>
      <c r="E594" s="403" t="s">
        <v>583</v>
      </c>
      <c r="F594" s="402">
        <f>C594*D594</f>
        <v>0</v>
      </c>
    </row>
    <row r="595" spans="1:6" s="413" customFormat="1" ht="12.75" customHeight="1" thickTop="1" x14ac:dyDescent="0.25">
      <c r="A595" s="715"/>
      <c r="B595" s="397"/>
      <c r="C595" s="396"/>
      <c r="D595" s="399"/>
      <c r="E595" s="399"/>
      <c r="F595" s="399"/>
    </row>
    <row r="596" spans="1:6" s="413" customFormat="1" ht="12.75" customHeight="1" x14ac:dyDescent="0.25">
      <c r="A596" s="715"/>
      <c r="B596" s="397"/>
      <c r="C596" s="396"/>
      <c r="D596" s="399"/>
      <c r="E596" s="399"/>
      <c r="F596" s="399"/>
    </row>
    <row r="597" spans="1:6" s="413" customFormat="1" ht="101.25" customHeight="1" x14ac:dyDescent="0.25">
      <c r="A597" s="496" t="s">
        <v>944</v>
      </c>
      <c r="B597" s="477"/>
      <c r="C597" s="396"/>
      <c r="D597" s="395"/>
      <c r="E597" s="395"/>
      <c r="F597" s="399"/>
    </row>
    <row r="598" spans="1:6" s="413" customFormat="1" ht="12.75" customHeight="1" x14ac:dyDescent="0.25">
      <c r="A598" s="715"/>
      <c r="B598" s="397"/>
      <c r="C598" s="396"/>
      <c r="D598" s="399"/>
      <c r="E598" s="399"/>
      <c r="F598" s="399"/>
    </row>
    <row r="599" spans="1:6" s="413" customFormat="1" x14ac:dyDescent="0.25">
      <c r="A599" s="420" t="s">
        <v>943</v>
      </c>
      <c r="B599" s="397"/>
      <c r="C599" s="396"/>
      <c r="D599" s="399"/>
      <c r="E599" s="399"/>
      <c r="F599" s="399"/>
    </row>
    <row r="600" spans="1:6" s="413" customFormat="1" ht="26.4" x14ac:dyDescent="0.25">
      <c r="A600" s="420" t="s">
        <v>614</v>
      </c>
      <c r="B600" s="397"/>
      <c r="C600" s="396"/>
      <c r="D600" s="399"/>
      <c r="E600" s="399"/>
      <c r="F600" s="399"/>
    </row>
    <row r="601" spans="1:6" s="413" customFormat="1" ht="12.75" customHeight="1" x14ac:dyDescent="0.25">
      <c r="A601" s="414"/>
      <c r="B601" s="397"/>
      <c r="C601" s="396"/>
      <c r="D601" s="399"/>
      <c r="E601" s="399"/>
      <c r="F601" s="399"/>
    </row>
    <row r="602" spans="1:6" s="413" customFormat="1" ht="12.75" customHeight="1" x14ac:dyDescent="0.25">
      <c r="A602" s="715"/>
      <c r="B602" s="397"/>
      <c r="C602" s="396"/>
      <c r="D602" s="399"/>
      <c r="E602" s="399"/>
      <c r="F602" s="399"/>
    </row>
    <row r="603" spans="1:6" s="413" customFormat="1" ht="12.75" customHeight="1" x14ac:dyDescent="0.25">
      <c r="A603" s="715"/>
      <c r="B603" s="397"/>
      <c r="C603" s="396"/>
      <c r="D603" s="399"/>
      <c r="E603" s="399"/>
      <c r="F603" s="399"/>
    </row>
    <row r="604" spans="1:6" s="413" customFormat="1" ht="12.75" customHeight="1" x14ac:dyDescent="0.25">
      <c r="A604" s="715"/>
      <c r="B604" s="397"/>
      <c r="C604" s="396"/>
      <c r="D604" s="399"/>
      <c r="E604" s="399"/>
      <c r="F604" s="399"/>
    </row>
    <row r="605" spans="1:6" s="413" customFormat="1" ht="12.75" customHeight="1" x14ac:dyDescent="0.25">
      <c r="A605" s="715"/>
      <c r="B605" s="397"/>
      <c r="C605" s="396"/>
      <c r="D605" s="399"/>
      <c r="E605" s="399"/>
      <c r="F605" s="399"/>
    </row>
    <row r="606" spans="1:6" s="413" customFormat="1" ht="12.75" customHeight="1" x14ac:dyDescent="0.25">
      <c r="A606" s="715" t="s">
        <v>942</v>
      </c>
      <c r="B606" s="397"/>
      <c r="C606" s="396"/>
      <c r="D606" s="399"/>
      <c r="E606" s="399"/>
      <c r="F606" s="399"/>
    </row>
    <row r="607" spans="1:6" s="413" customFormat="1" ht="12.75" customHeight="1" x14ac:dyDescent="0.25">
      <c r="A607" s="715"/>
      <c r="B607" s="397"/>
      <c r="C607" s="396"/>
      <c r="D607" s="399"/>
      <c r="E607" s="399"/>
      <c r="F607" s="399"/>
    </row>
    <row r="608" spans="1:6" s="413" customFormat="1" ht="12.75" customHeight="1" thickBot="1" x14ac:dyDescent="0.3">
      <c r="A608" s="419" t="s">
        <v>941</v>
      </c>
      <c r="B608" s="418"/>
      <c r="C608" s="417"/>
      <c r="D608" s="416"/>
      <c r="E608" s="416"/>
      <c r="F608" s="416"/>
    </row>
    <row r="609" spans="1:6" s="413" customFormat="1" ht="13.8" thickTop="1" x14ac:dyDescent="0.25">
      <c r="A609" s="503" t="s">
        <v>621</v>
      </c>
      <c r="B609" s="502" t="s">
        <v>616</v>
      </c>
      <c r="C609" s="437">
        <v>1</v>
      </c>
      <c r="D609" s="436"/>
      <c r="E609" s="436" t="s">
        <v>583</v>
      </c>
      <c r="F609" s="435">
        <f>C609*D609</f>
        <v>0</v>
      </c>
    </row>
    <row r="610" spans="1:6" s="413" customFormat="1" x14ac:dyDescent="0.25">
      <c r="A610" s="501" t="s">
        <v>940</v>
      </c>
      <c r="B610" s="500" t="s">
        <v>616</v>
      </c>
      <c r="C610" s="499">
        <v>0</v>
      </c>
      <c r="D610" s="498"/>
      <c r="E610" s="498" t="s">
        <v>583</v>
      </c>
      <c r="F610" s="497">
        <f>C610*D610</f>
        <v>0</v>
      </c>
    </row>
    <row r="611" spans="1:6" s="413" customFormat="1" ht="13.8" thickBot="1" x14ac:dyDescent="0.3">
      <c r="A611" s="492" t="s">
        <v>939</v>
      </c>
      <c r="B611" s="491" t="s">
        <v>616</v>
      </c>
      <c r="C611" s="442">
        <v>2</v>
      </c>
      <c r="D611" s="441"/>
      <c r="E611" s="441" t="s">
        <v>583</v>
      </c>
      <c r="F611" s="440">
        <f>C611*D611</f>
        <v>0</v>
      </c>
    </row>
    <row r="612" spans="1:6" s="413" customFormat="1" ht="12.75" customHeight="1" thickTop="1" x14ac:dyDescent="0.25">
      <c r="A612" s="715"/>
      <c r="B612" s="397"/>
      <c r="C612" s="396"/>
      <c r="D612" s="399"/>
      <c r="E612" s="399"/>
      <c r="F612" s="399"/>
    </row>
    <row r="613" spans="1:6" s="413" customFormat="1" ht="12.75" customHeight="1" thickBot="1" x14ac:dyDescent="0.3">
      <c r="A613" s="715" t="s">
        <v>938</v>
      </c>
      <c r="B613" s="397"/>
      <c r="C613" s="396"/>
      <c r="D613" s="399"/>
      <c r="E613" s="399"/>
      <c r="F613" s="399"/>
    </row>
    <row r="614" spans="1:6" s="413" customFormat="1" ht="14.4" thickTop="1" thickBot="1" x14ac:dyDescent="0.3">
      <c r="A614" s="415" t="s">
        <v>626</v>
      </c>
      <c r="B614" s="495" t="s">
        <v>616</v>
      </c>
      <c r="C614" s="394">
        <v>2</v>
      </c>
      <c r="D614" s="403"/>
      <c r="E614" s="403" t="s">
        <v>583</v>
      </c>
      <c r="F614" s="402">
        <f>C614*D614</f>
        <v>0</v>
      </c>
    </row>
    <row r="615" spans="1:6" s="413" customFormat="1" ht="12.75" customHeight="1" thickTop="1" x14ac:dyDescent="0.25">
      <c r="A615" s="715"/>
      <c r="B615" s="397"/>
      <c r="C615" s="396"/>
      <c r="D615" s="399"/>
      <c r="E615" s="399"/>
      <c r="F615" s="399"/>
    </row>
    <row r="616" spans="1:6" s="413" customFormat="1" ht="12.75" customHeight="1" x14ac:dyDescent="0.25">
      <c r="A616" s="477"/>
      <c r="B616" s="477"/>
      <c r="C616" s="396"/>
      <c r="D616" s="395"/>
      <c r="E616" s="395"/>
      <c r="F616" s="399"/>
    </row>
    <row r="617" spans="1:6" s="413" customFormat="1" ht="66" x14ac:dyDescent="0.25">
      <c r="A617" s="496" t="s">
        <v>937</v>
      </c>
      <c r="B617" s="477"/>
      <c r="C617" s="396"/>
      <c r="D617" s="395"/>
      <c r="E617" s="395"/>
      <c r="F617" s="399"/>
    </row>
    <row r="618" spans="1:6" s="413" customFormat="1" ht="12.75" customHeight="1" thickBot="1" x14ac:dyDescent="0.3">
      <c r="A618" s="419"/>
      <c r="B618" s="418"/>
      <c r="C618" s="417"/>
      <c r="D618" s="416"/>
      <c r="E618" s="416"/>
      <c r="F618" s="416"/>
    </row>
    <row r="619" spans="1:6" s="413" customFormat="1" ht="14.4" thickTop="1" thickBot="1" x14ac:dyDescent="0.3">
      <c r="A619" s="415"/>
      <c r="B619" s="495" t="s">
        <v>616</v>
      </c>
      <c r="C619" s="394">
        <v>2</v>
      </c>
      <c r="D619" s="403"/>
      <c r="E619" s="403" t="s">
        <v>583</v>
      </c>
      <c r="F619" s="402">
        <f>C619*D619</f>
        <v>0</v>
      </c>
    </row>
    <row r="620" spans="1:6" s="413" customFormat="1" ht="14.4" thickTop="1" thickBot="1" x14ac:dyDescent="0.3">
      <c r="A620" s="715"/>
      <c r="B620" s="397"/>
      <c r="C620" s="396"/>
      <c r="D620" s="399"/>
      <c r="E620" s="399"/>
      <c r="F620" s="399"/>
    </row>
    <row r="621" spans="1:6" s="413" customFormat="1" ht="14.4" thickTop="1" thickBot="1" x14ac:dyDescent="0.3">
      <c r="A621" s="964" t="s">
        <v>936</v>
      </c>
      <c r="B621" s="965"/>
      <c r="C621" s="394"/>
      <c r="D621" s="393"/>
      <c r="E621" s="393"/>
      <c r="F621" s="392">
        <f>SUM(F522:F620)</f>
        <v>0</v>
      </c>
    </row>
    <row r="622" spans="1:6" s="391" customFormat="1" ht="12.75" customHeight="1" thickTop="1" x14ac:dyDescent="0.25">
      <c r="A622" s="715"/>
      <c r="B622" s="397"/>
      <c r="C622" s="396"/>
      <c r="D622" s="399"/>
      <c r="E622" s="399"/>
      <c r="F622" s="399"/>
    </row>
    <row r="623" spans="1:6" s="391" customFormat="1" ht="12.75" customHeight="1" x14ac:dyDescent="0.25">
      <c r="A623" s="715"/>
      <c r="B623" s="397"/>
      <c r="C623" s="396"/>
      <c r="D623" s="399"/>
      <c r="E623" s="399"/>
      <c r="F623" s="399"/>
    </row>
    <row r="624" spans="1:6" s="391" customFormat="1" ht="13.8" x14ac:dyDescent="0.25">
      <c r="A624" s="401" t="s">
        <v>935</v>
      </c>
      <c r="B624" s="406"/>
      <c r="C624" s="396"/>
      <c r="D624" s="399"/>
      <c r="E624" s="399"/>
      <c r="F624" s="399"/>
    </row>
    <row r="625" spans="1:6" s="391" customFormat="1" ht="12.75" customHeight="1" x14ac:dyDescent="0.25">
      <c r="A625" s="715"/>
      <c r="B625" s="397"/>
      <c r="C625" s="396"/>
      <c r="D625" s="399"/>
      <c r="E625" s="399"/>
      <c r="F625" s="399"/>
    </row>
    <row r="626" spans="1:6" s="391" customFormat="1" ht="52.8" x14ac:dyDescent="0.25">
      <c r="A626" s="715" t="s">
        <v>934</v>
      </c>
      <c r="B626" s="397"/>
      <c r="C626" s="396"/>
      <c r="D626" s="399"/>
      <c r="E626" s="399"/>
      <c r="F626" s="399"/>
    </row>
    <row r="627" spans="1:6" s="391" customFormat="1" ht="12.75" customHeight="1" x14ac:dyDescent="0.25">
      <c r="A627" s="715"/>
      <c r="B627" s="397"/>
      <c r="C627" s="396"/>
      <c r="D627" s="399"/>
      <c r="E627" s="399"/>
      <c r="F627" s="399"/>
    </row>
    <row r="628" spans="1:6" s="413" customFormat="1" ht="84.75" customHeight="1" x14ac:dyDescent="0.25">
      <c r="A628" s="715" t="s">
        <v>933</v>
      </c>
      <c r="B628" s="397"/>
      <c r="C628" s="396"/>
      <c r="D628" s="399"/>
      <c r="E628" s="399"/>
      <c r="F628" s="399"/>
    </row>
    <row r="629" spans="1:6" s="391" customFormat="1" ht="12.75" customHeight="1" x14ac:dyDescent="0.25">
      <c r="A629" s="715"/>
      <c r="B629" s="397"/>
      <c r="C629" s="396"/>
      <c r="D629" s="399"/>
      <c r="E629" s="399"/>
      <c r="F629" s="399"/>
    </row>
    <row r="630" spans="1:6" s="413" customFormat="1" ht="26.4" x14ac:dyDescent="0.25">
      <c r="A630" s="420" t="s">
        <v>932</v>
      </c>
      <c r="B630" s="397"/>
      <c r="C630" s="396"/>
      <c r="D630" s="399"/>
      <c r="E630" s="399"/>
      <c r="F630" s="399"/>
    </row>
    <row r="631" spans="1:6" s="413" customFormat="1" ht="26.4" x14ac:dyDescent="0.25">
      <c r="A631" s="420" t="s">
        <v>614</v>
      </c>
      <c r="B631" s="397"/>
      <c r="C631" s="396"/>
      <c r="D631" s="399"/>
      <c r="E631" s="399"/>
      <c r="F631" s="399"/>
    </row>
    <row r="632" spans="1:6" s="413" customFormat="1" ht="12.75" customHeight="1" x14ac:dyDescent="0.25">
      <c r="A632" s="414"/>
      <c r="B632" s="397"/>
      <c r="C632" s="396"/>
      <c r="D632" s="399"/>
      <c r="E632" s="399"/>
      <c r="F632" s="399"/>
    </row>
    <row r="633" spans="1:6" s="413" customFormat="1" ht="12.75" customHeight="1" x14ac:dyDescent="0.25">
      <c r="A633" s="715"/>
      <c r="B633" s="397"/>
      <c r="C633" s="396"/>
      <c r="D633" s="399"/>
      <c r="E633" s="399"/>
      <c r="F633" s="399"/>
    </row>
    <row r="634" spans="1:6" s="413" customFormat="1" ht="13.8" thickBot="1" x14ac:dyDescent="0.3">
      <c r="A634" s="419" t="s">
        <v>931</v>
      </c>
      <c r="B634" s="418"/>
      <c r="C634" s="417"/>
      <c r="D634" s="416"/>
      <c r="E634" s="416"/>
      <c r="F634" s="416"/>
    </row>
    <row r="635" spans="1:6" s="413" customFormat="1" ht="14.4" thickTop="1" thickBot="1" x14ac:dyDescent="0.3">
      <c r="A635" s="415" t="s">
        <v>930</v>
      </c>
      <c r="B635" s="799" t="s">
        <v>584</v>
      </c>
      <c r="C635" s="394">
        <v>1</v>
      </c>
      <c r="D635" s="403"/>
      <c r="E635" s="403" t="s">
        <v>583</v>
      </c>
      <c r="F635" s="402">
        <f>C635*D635</f>
        <v>0</v>
      </c>
    </row>
    <row r="636" spans="1:6" s="413" customFormat="1" ht="13.8" thickTop="1" x14ac:dyDescent="0.25">
      <c r="A636" s="715"/>
      <c r="B636" s="397"/>
      <c r="C636" s="396"/>
      <c r="D636" s="399"/>
      <c r="E636" s="399"/>
      <c r="F636" s="399"/>
    </row>
    <row r="637" spans="1:6" s="413" customFormat="1" ht="13.8" thickBot="1" x14ac:dyDescent="0.3">
      <c r="A637" s="419" t="s">
        <v>929</v>
      </c>
      <c r="B637" s="418"/>
      <c r="C637" s="417"/>
      <c r="D637" s="416"/>
      <c r="E637" s="416"/>
      <c r="F637" s="416"/>
    </row>
    <row r="638" spans="1:6" s="413" customFormat="1" ht="14.4" thickTop="1" thickBot="1" x14ac:dyDescent="0.3">
      <c r="A638" s="415" t="s">
        <v>925</v>
      </c>
      <c r="B638" s="799" t="s">
        <v>584</v>
      </c>
      <c r="C638" s="394">
        <v>1</v>
      </c>
      <c r="D638" s="403"/>
      <c r="E638" s="403" t="s">
        <v>583</v>
      </c>
      <c r="F638" s="402">
        <f>C638*D638</f>
        <v>0</v>
      </c>
    </row>
    <row r="639" spans="1:6" s="413" customFormat="1" ht="13.8" thickTop="1" x14ac:dyDescent="0.25">
      <c r="A639" s="715"/>
      <c r="B639" s="397"/>
      <c r="C639" s="396"/>
      <c r="D639" s="399"/>
      <c r="E639" s="399"/>
      <c r="F639" s="399"/>
    </row>
    <row r="640" spans="1:6" s="413" customFormat="1" ht="27" thickBot="1" x14ac:dyDescent="0.3">
      <c r="A640" s="419" t="s">
        <v>928</v>
      </c>
      <c r="B640" s="418"/>
      <c r="C640" s="417"/>
      <c r="D640" s="416"/>
      <c r="E640" s="416"/>
      <c r="F640" s="416"/>
    </row>
    <row r="641" spans="1:6" s="413" customFormat="1" ht="14.4" thickTop="1" thickBot="1" x14ac:dyDescent="0.3">
      <c r="A641" s="415" t="s">
        <v>927</v>
      </c>
      <c r="B641" s="799" t="s">
        <v>584</v>
      </c>
      <c r="C641" s="394">
        <v>1</v>
      </c>
      <c r="D641" s="403"/>
      <c r="E641" s="403" t="s">
        <v>583</v>
      </c>
      <c r="F641" s="402">
        <f>C641*D641</f>
        <v>0</v>
      </c>
    </row>
    <row r="642" spans="1:6" s="413" customFormat="1" ht="13.8" thickTop="1" x14ac:dyDescent="0.25">
      <c r="A642" s="715"/>
      <c r="B642" s="397"/>
      <c r="C642" s="396"/>
      <c r="D642" s="399"/>
      <c r="E642" s="399"/>
      <c r="F642" s="399"/>
    </row>
    <row r="643" spans="1:6" s="413" customFormat="1" ht="13.8" thickBot="1" x14ac:dyDescent="0.3">
      <c r="A643" s="419" t="s">
        <v>926</v>
      </c>
      <c r="B643" s="418"/>
      <c r="C643" s="417"/>
      <c r="D643" s="416"/>
      <c r="E643" s="416"/>
      <c r="F643" s="416"/>
    </row>
    <row r="644" spans="1:6" s="413" customFormat="1" ht="14.4" thickTop="1" thickBot="1" x14ac:dyDescent="0.3">
      <c r="A644" s="415" t="s">
        <v>925</v>
      </c>
      <c r="B644" s="799" t="s">
        <v>584</v>
      </c>
      <c r="C644" s="394">
        <v>1</v>
      </c>
      <c r="D644" s="403"/>
      <c r="E644" s="403" t="s">
        <v>583</v>
      </c>
      <c r="F644" s="402">
        <f>C644*D644</f>
        <v>0</v>
      </c>
    </row>
    <row r="645" spans="1:6" s="413" customFormat="1" ht="13.8" thickTop="1" x14ac:dyDescent="0.25">
      <c r="A645" s="715"/>
      <c r="B645" s="397"/>
      <c r="C645" s="396"/>
      <c r="D645" s="399"/>
      <c r="E645" s="399"/>
      <c r="F645" s="399"/>
    </row>
    <row r="646" spans="1:6" s="413" customFormat="1" x14ac:dyDescent="0.25">
      <c r="A646" s="715" t="s">
        <v>38</v>
      </c>
      <c r="B646" s="397"/>
      <c r="C646" s="396"/>
      <c r="D646" s="399"/>
      <c r="E646" s="399"/>
      <c r="F646" s="399"/>
    </row>
    <row r="647" spans="1:6" s="413" customFormat="1" ht="26.4" x14ac:dyDescent="0.25">
      <c r="A647" s="715" t="s">
        <v>924</v>
      </c>
      <c r="B647" s="397"/>
      <c r="C647" s="396"/>
      <c r="D647" s="399"/>
      <c r="E647" s="399"/>
      <c r="F647" s="399"/>
    </row>
    <row r="648" spans="1:6" s="413" customFormat="1" ht="66" x14ac:dyDescent="0.25">
      <c r="A648" s="715" t="s">
        <v>923</v>
      </c>
      <c r="B648" s="397"/>
      <c r="C648" s="396"/>
      <c r="D648" s="399"/>
      <c r="E648" s="399"/>
      <c r="F648" s="399"/>
    </row>
    <row r="649" spans="1:6" s="413" customFormat="1" ht="26.4" x14ac:dyDescent="0.25">
      <c r="A649" s="715" t="s">
        <v>922</v>
      </c>
      <c r="B649" s="397"/>
      <c r="C649" s="396"/>
      <c r="D649" s="399"/>
      <c r="E649" s="399"/>
      <c r="F649" s="399"/>
    </row>
    <row r="650" spans="1:6" s="413" customFormat="1" x14ac:dyDescent="0.25">
      <c r="A650" s="715"/>
      <c r="B650" s="397"/>
      <c r="C650" s="396"/>
      <c r="D650" s="399"/>
      <c r="E650" s="399"/>
      <c r="F650" s="399"/>
    </row>
    <row r="651" spans="1:6" s="413" customFormat="1" ht="149.25" customHeight="1" x14ac:dyDescent="0.25">
      <c r="A651" s="715" t="s">
        <v>921</v>
      </c>
      <c r="B651" s="397"/>
      <c r="C651" s="396"/>
      <c r="D651" s="399"/>
      <c r="E651" s="399"/>
      <c r="F651" s="399"/>
    </row>
    <row r="652" spans="1:6" s="413" customFormat="1" x14ac:dyDescent="0.25">
      <c r="A652" s="715"/>
      <c r="B652" s="397"/>
      <c r="C652" s="396"/>
      <c r="D652" s="399"/>
      <c r="E652" s="399"/>
      <c r="F652" s="399"/>
    </row>
    <row r="653" spans="1:6" s="413" customFormat="1" ht="26.4" x14ac:dyDescent="0.25">
      <c r="A653" s="420" t="s">
        <v>920</v>
      </c>
      <c r="B653" s="397"/>
      <c r="C653" s="396"/>
      <c r="D653" s="399"/>
      <c r="E653" s="399"/>
      <c r="F653" s="399"/>
    </row>
    <row r="654" spans="1:6" s="413" customFormat="1" ht="26.4" x14ac:dyDescent="0.25">
      <c r="A654" s="420" t="s">
        <v>614</v>
      </c>
      <c r="B654" s="397"/>
      <c r="C654" s="396"/>
      <c r="D654" s="399"/>
      <c r="E654" s="399"/>
      <c r="F654" s="399"/>
    </row>
    <row r="655" spans="1:6" s="413" customFormat="1" ht="12.75" customHeight="1" x14ac:dyDescent="0.25">
      <c r="A655" s="414"/>
      <c r="B655" s="397"/>
      <c r="C655" s="396"/>
      <c r="D655" s="399"/>
      <c r="E655" s="399"/>
      <c r="F655" s="399"/>
    </row>
    <row r="656" spans="1:6" s="413" customFormat="1" ht="12.75" customHeight="1" thickBot="1" x14ac:dyDescent="0.3">
      <c r="A656" s="715"/>
      <c r="B656" s="397"/>
      <c r="C656" s="396"/>
      <c r="D656" s="399"/>
      <c r="E656" s="399"/>
      <c r="F656" s="399"/>
    </row>
    <row r="657" spans="1:14" s="413" customFormat="1" ht="14.4" thickTop="1" thickBot="1" x14ac:dyDescent="0.3">
      <c r="A657" s="415"/>
      <c r="B657" s="495" t="s">
        <v>33</v>
      </c>
      <c r="C657" s="394">
        <v>2</v>
      </c>
      <c r="D657" s="403"/>
      <c r="E657" s="403" t="s">
        <v>583</v>
      </c>
      <c r="F657" s="402">
        <f>C657*D657</f>
        <v>0</v>
      </c>
    </row>
    <row r="658" spans="1:14" s="413" customFormat="1" ht="13.8" thickTop="1" x14ac:dyDescent="0.25">
      <c r="A658" s="715"/>
      <c r="B658" s="397"/>
      <c r="C658" s="396"/>
      <c r="D658" s="399"/>
      <c r="E658" s="399"/>
      <c r="F658" s="399"/>
    </row>
    <row r="659" spans="1:14" s="413" customFormat="1" x14ac:dyDescent="0.25">
      <c r="A659" s="715"/>
      <c r="B659" s="397"/>
      <c r="C659" s="396"/>
      <c r="D659" s="399"/>
      <c r="E659" s="399"/>
      <c r="F659" s="399"/>
    </row>
    <row r="660" spans="1:14" s="413" customFormat="1" ht="92.4" x14ac:dyDescent="0.25">
      <c r="A660" s="715" t="s">
        <v>919</v>
      </c>
      <c r="B660" s="397"/>
      <c r="C660" s="396"/>
      <c r="D660" s="399"/>
      <c r="E660" s="399"/>
      <c r="F660" s="399"/>
    </row>
    <row r="661" spans="1:14" s="413" customFormat="1" x14ac:dyDescent="0.25">
      <c r="A661" s="715"/>
      <c r="B661" s="397"/>
      <c r="C661" s="396"/>
      <c r="D661" s="399"/>
      <c r="E661" s="399"/>
      <c r="F661" s="399"/>
    </row>
    <row r="662" spans="1:14" s="413" customFormat="1" ht="26.4" x14ac:dyDescent="0.25">
      <c r="A662" s="420" t="s">
        <v>918</v>
      </c>
      <c r="B662" s="397"/>
      <c r="C662" s="396"/>
      <c r="D662" s="399"/>
      <c r="E662" s="399"/>
      <c r="F662" s="399"/>
    </row>
    <row r="663" spans="1:14" s="413" customFormat="1" ht="26.4" x14ac:dyDescent="0.25">
      <c r="A663" s="420" t="s">
        <v>614</v>
      </c>
      <c r="B663" s="397"/>
      <c r="C663" s="396"/>
      <c r="D663" s="399"/>
      <c r="E663" s="399"/>
      <c r="F663" s="399"/>
    </row>
    <row r="664" spans="1:14" s="413" customFormat="1" x14ac:dyDescent="0.25">
      <c r="A664" s="414"/>
      <c r="B664" s="397"/>
      <c r="C664" s="396"/>
      <c r="D664" s="399"/>
      <c r="E664" s="399"/>
      <c r="F664" s="399"/>
    </row>
    <row r="665" spans="1:14" s="413" customFormat="1" ht="13.8" thickBot="1" x14ac:dyDescent="0.3">
      <c r="A665" s="715"/>
      <c r="B665" s="397"/>
      <c r="C665" s="396"/>
      <c r="D665" s="399"/>
      <c r="E665" s="399"/>
      <c r="F665" s="399"/>
    </row>
    <row r="666" spans="1:14" s="413" customFormat="1" ht="13.8" thickTop="1" x14ac:dyDescent="0.25">
      <c r="A666" s="494" t="s">
        <v>917</v>
      </c>
      <c r="B666" s="493" t="s">
        <v>33</v>
      </c>
      <c r="C666" s="426">
        <v>1</v>
      </c>
      <c r="D666" s="425"/>
      <c r="E666" s="425" t="s">
        <v>583</v>
      </c>
      <c r="F666" s="424">
        <f>C666*D666</f>
        <v>0</v>
      </c>
    </row>
    <row r="667" spans="1:14" s="413" customFormat="1" ht="13.8" thickBot="1" x14ac:dyDescent="0.3">
      <c r="A667" s="492" t="s">
        <v>916</v>
      </c>
      <c r="B667" s="491" t="s">
        <v>33</v>
      </c>
      <c r="C667" s="442">
        <v>2</v>
      </c>
      <c r="D667" s="441"/>
      <c r="E667" s="441" t="s">
        <v>583</v>
      </c>
      <c r="F667" s="440">
        <f>C667*D667</f>
        <v>0</v>
      </c>
    </row>
    <row r="668" spans="1:14" s="413" customFormat="1" ht="14.4" thickTop="1" thickBot="1" x14ac:dyDescent="0.3">
      <c r="A668" s="715"/>
      <c r="B668" s="397"/>
      <c r="C668" s="396"/>
      <c r="D668" s="399"/>
      <c r="E668" s="399"/>
      <c r="F668" s="399"/>
    </row>
    <row r="669" spans="1:14" s="413" customFormat="1" ht="14.4" thickTop="1" thickBot="1" x14ac:dyDescent="0.3">
      <c r="A669" s="964" t="s">
        <v>915</v>
      </c>
      <c r="B669" s="965"/>
      <c r="C669" s="394"/>
      <c r="D669" s="393"/>
      <c r="E669" s="393"/>
      <c r="F669" s="392">
        <f>SUM(F626:F668)</f>
        <v>0</v>
      </c>
    </row>
    <row r="670" spans="1:14" s="413" customFormat="1" ht="14.4" thickTop="1" thickBot="1" x14ac:dyDescent="0.3">
      <c r="A670" s="715"/>
      <c r="B670" s="397"/>
      <c r="C670" s="396"/>
      <c r="D670" s="399"/>
      <c r="E670" s="399"/>
      <c r="F670" s="399"/>
    </row>
    <row r="671" spans="1:14" s="413" customFormat="1" ht="14.4" thickTop="1" thickBot="1" x14ac:dyDescent="0.3">
      <c r="A671" s="964" t="s">
        <v>914</v>
      </c>
      <c r="B671" s="965"/>
      <c r="C671" s="394"/>
      <c r="D671" s="393"/>
      <c r="E671" s="393"/>
      <c r="F671" s="392">
        <f>SUM(F669,F621,F517,F341,F231)</f>
        <v>0</v>
      </c>
    </row>
    <row r="672" spans="1:14" s="413" customFormat="1" ht="13.8" thickTop="1" x14ac:dyDescent="0.25">
      <c r="A672" s="715"/>
      <c r="B672" s="715"/>
      <c r="C672" s="715"/>
      <c r="D672" s="715"/>
      <c r="E672" s="715"/>
      <c r="F672" s="715"/>
      <c r="G672" s="397"/>
      <c r="H672" s="397"/>
      <c r="I672" s="490"/>
      <c r="J672" s="489"/>
      <c r="K672" s="489"/>
      <c r="L672" s="489"/>
      <c r="M672" s="489"/>
      <c r="N672" s="489"/>
    </row>
    <row r="673" spans="1:6" s="413" customFormat="1" x14ac:dyDescent="0.25">
      <c r="A673" s="477"/>
      <c r="B673" s="477"/>
      <c r="C673" s="396"/>
      <c r="D673" s="395"/>
      <c r="E673" s="395"/>
      <c r="F673" s="399"/>
    </row>
    <row r="674" spans="1:6" s="413" customFormat="1" x14ac:dyDescent="0.25">
      <c r="A674" s="412" t="s">
        <v>579</v>
      </c>
      <c r="B674" s="397"/>
      <c r="C674" s="396"/>
      <c r="D674" s="395"/>
      <c r="E674" s="395"/>
      <c r="F674" s="395"/>
    </row>
    <row r="675" spans="1:6" s="413" customFormat="1" x14ac:dyDescent="0.25">
      <c r="A675" s="412"/>
      <c r="B675" s="397"/>
      <c r="C675" s="396"/>
      <c r="D675" s="395"/>
      <c r="E675" s="395"/>
      <c r="F675" s="395"/>
    </row>
    <row r="676" spans="1:6" s="413" customFormat="1" x14ac:dyDescent="0.25">
      <c r="A676" s="477" t="s">
        <v>913</v>
      </c>
      <c r="B676" s="397"/>
      <c r="C676" s="396"/>
      <c r="D676" s="395"/>
      <c r="E676" s="395"/>
      <c r="F676" s="395"/>
    </row>
    <row r="677" spans="1:6" s="413" customFormat="1" x14ac:dyDescent="0.25">
      <c r="A677" s="477"/>
      <c r="B677" s="397"/>
      <c r="C677" s="396"/>
      <c r="D677" s="395"/>
      <c r="E677" s="395"/>
      <c r="F677" s="395"/>
    </row>
    <row r="678" spans="1:6" s="413" customFormat="1" ht="39.6" x14ac:dyDescent="0.25">
      <c r="A678" s="715" t="s">
        <v>912</v>
      </c>
      <c r="B678" s="397"/>
      <c r="C678" s="396"/>
      <c r="D678" s="399"/>
      <c r="E678" s="399"/>
      <c r="F678" s="399"/>
    </row>
    <row r="679" spans="1:6" s="413" customFormat="1" ht="92.4" x14ac:dyDescent="0.25">
      <c r="A679" s="715" t="s">
        <v>911</v>
      </c>
      <c r="B679" s="397"/>
      <c r="C679" s="396"/>
      <c r="D679" s="399"/>
      <c r="E679" s="399"/>
      <c r="F679" s="399"/>
    </row>
    <row r="680" spans="1:6" s="413" customFormat="1" ht="52.8" x14ac:dyDescent="0.25">
      <c r="A680" s="715" t="s">
        <v>910</v>
      </c>
      <c r="B680" s="397"/>
      <c r="C680" s="396"/>
      <c r="D680" s="399"/>
      <c r="E680" s="399"/>
      <c r="F680" s="399"/>
    </row>
    <row r="681" spans="1:6" s="413" customFormat="1" ht="42.75" customHeight="1" x14ac:dyDescent="0.25">
      <c r="A681" s="715" t="s">
        <v>909</v>
      </c>
      <c r="B681" s="397"/>
      <c r="C681" s="396"/>
      <c r="D681" s="399"/>
      <c r="E681" s="399"/>
      <c r="F681" s="399"/>
    </row>
    <row r="682" spans="1:6" s="413" customFormat="1" ht="39.6" x14ac:dyDescent="0.25">
      <c r="A682" s="715" t="s">
        <v>908</v>
      </c>
      <c r="B682" s="397"/>
      <c r="C682" s="396"/>
      <c r="D682" s="399"/>
      <c r="E682" s="399"/>
      <c r="F682" s="399"/>
    </row>
    <row r="683" spans="1:6" s="413" customFormat="1" ht="26.4" x14ac:dyDescent="0.25">
      <c r="A683" s="715" t="s">
        <v>907</v>
      </c>
      <c r="B683" s="397"/>
      <c r="C683" s="396"/>
      <c r="D683" s="399"/>
      <c r="E683" s="399"/>
      <c r="F683" s="399"/>
    </row>
    <row r="684" spans="1:6" s="413" customFormat="1" ht="39.6" x14ac:dyDescent="0.25">
      <c r="A684" s="715" t="s">
        <v>906</v>
      </c>
      <c r="B684" s="397"/>
      <c r="C684" s="396"/>
      <c r="D684" s="399"/>
      <c r="E684" s="399"/>
      <c r="F684" s="399"/>
    </row>
    <row r="685" spans="1:6" s="413" customFormat="1" ht="26.4" x14ac:dyDescent="0.25">
      <c r="A685" s="715" t="s">
        <v>905</v>
      </c>
      <c r="B685" s="397"/>
      <c r="C685" s="396"/>
      <c r="D685" s="399"/>
      <c r="E685" s="399"/>
      <c r="F685" s="399"/>
    </row>
    <row r="686" spans="1:6" s="413" customFormat="1" ht="39.6" x14ac:dyDescent="0.25">
      <c r="A686" s="715" t="s">
        <v>904</v>
      </c>
      <c r="B686" s="397"/>
      <c r="C686" s="396"/>
      <c r="D686" s="399"/>
      <c r="E686" s="399"/>
      <c r="F686" s="399"/>
    </row>
    <row r="687" spans="1:6" s="413" customFormat="1" ht="39.6" x14ac:dyDescent="0.25">
      <c r="A687" s="715" t="s">
        <v>903</v>
      </c>
      <c r="B687" s="397"/>
      <c r="C687" s="396"/>
      <c r="D687" s="399"/>
      <c r="E687" s="399"/>
      <c r="F687" s="399"/>
    </row>
    <row r="688" spans="1:6" s="413" customFormat="1" ht="26.4" x14ac:dyDescent="0.25">
      <c r="A688" s="715" t="s">
        <v>902</v>
      </c>
      <c r="B688" s="397"/>
      <c r="C688" s="396"/>
      <c r="D688" s="399"/>
      <c r="E688" s="399"/>
      <c r="F688" s="399"/>
    </row>
    <row r="689" spans="1:6" s="413" customFormat="1" x14ac:dyDescent="0.25">
      <c r="A689" s="485" t="s">
        <v>901</v>
      </c>
      <c r="B689" s="397"/>
      <c r="C689" s="396"/>
      <c r="D689" s="399"/>
      <c r="E689" s="399"/>
      <c r="F689" s="399"/>
    </row>
    <row r="690" spans="1:6" s="398" customFormat="1" ht="26.4" x14ac:dyDescent="0.25">
      <c r="A690" s="475" t="s">
        <v>900</v>
      </c>
      <c r="B690" s="488"/>
      <c r="C690" s="487"/>
      <c r="D690" s="486"/>
      <c r="E690" s="486"/>
      <c r="F690" s="486"/>
    </row>
    <row r="691" spans="1:6" s="398" customFormat="1" ht="26.4" x14ac:dyDescent="0.25">
      <c r="A691" s="475" t="s">
        <v>899</v>
      </c>
      <c r="B691" s="488"/>
      <c r="C691" s="487"/>
      <c r="D691" s="486"/>
      <c r="E691" s="486"/>
      <c r="F691" s="486"/>
    </row>
    <row r="692" spans="1:6" s="398" customFormat="1" ht="26.4" x14ac:dyDescent="0.25">
      <c r="A692" s="475" t="s">
        <v>898</v>
      </c>
      <c r="B692" s="488"/>
      <c r="C692" s="487"/>
      <c r="D692" s="486"/>
      <c r="E692" s="486"/>
      <c r="F692" s="486"/>
    </row>
    <row r="693" spans="1:6" s="398" customFormat="1" ht="26.4" x14ac:dyDescent="0.25">
      <c r="A693" s="475" t="s">
        <v>897</v>
      </c>
      <c r="B693" s="488"/>
      <c r="C693" s="487"/>
      <c r="D693" s="486"/>
      <c r="E693" s="486"/>
      <c r="F693" s="486"/>
    </row>
    <row r="694" spans="1:6" s="398" customFormat="1" ht="26.4" x14ac:dyDescent="0.25">
      <c r="A694" s="475" t="s">
        <v>896</v>
      </c>
      <c r="B694" s="488"/>
      <c r="C694" s="487"/>
      <c r="D694" s="486"/>
      <c r="E694" s="486"/>
      <c r="F694" s="486"/>
    </row>
    <row r="695" spans="1:6" s="398" customFormat="1" ht="26.4" x14ac:dyDescent="0.25">
      <c r="A695" s="475" t="s">
        <v>895</v>
      </c>
      <c r="B695" s="488"/>
      <c r="C695" s="487"/>
      <c r="D695" s="486"/>
      <c r="E695" s="486"/>
      <c r="F695" s="486"/>
    </row>
    <row r="696" spans="1:6" s="398" customFormat="1" ht="26.4" x14ac:dyDescent="0.25">
      <c r="A696" s="475" t="s">
        <v>894</v>
      </c>
      <c r="B696" s="488"/>
      <c r="C696" s="487"/>
      <c r="D696" s="486"/>
      <c r="E696" s="486"/>
      <c r="F696" s="486"/>
    </row>
    <row r="697" spans="1:6" s="413" customFormat="1" ht="26.4" x14ac:dyDescent="0.25">
      <c r="A697" s="715" t="s">
        <v>893</v>
      </c>
      <c r="B697" s="397"/>
      <c r="C697" s="396"/>
      <c r="D697" s="399"/>
      <c r="E697" s="399"/>
      <c r="F697" s="399"/>
    </row>
    <row r="698" spans="1:6" s="413" customFormat="1" x14ac:dyDescent="0.25">
      <c r="A698" s="715" t="s">
        <v>735</v>
      </c>
      <c r="B698" s="397"/>
      <c r="C698" s="396"/>
      <c r="D698" s="399"/>
      <c r="E698" s="399"/>
      <c r="F698" s="399"/>
    </row>
    <row r="699" spans="1:6" s="413" customFormat="1" x14ac:dyDescent="0.25">
      <c r="A699" s="485" t="s">
        <v>892</v>
      </c>
      <c r="B699" s="397"/>
      <c r="C699" s="396"/>
      <c r="D699" s="399"/>
      <c r="E699" s="399"/>
      <c r="F699" s="399"/>
    </row>
    <row r="700" spans="1:6" s="413" customFormat="1" x14ac:dyDescent="0.25">
      <c r="A700" s="485" t="s">
        <v>891</v>
      </c>
      <c r="B700" s="397"/>
      <c r="C700" s="396"/>
      <c r="D700" s="399"/>
      <c r="E700" s="399"/>
      <c r="F700" s="399"/>
    </row>
    <row r="701" spans="1:6" s="413" customFormat="1" x14ac:dyDescent="0.25">
      <c r="A701" s="485" t="s">
        <v>890</v>
      </c>
      <c r="B701" s="397"/>
      <c r="C701" s="396"/>
      <c r="D701" s="399"/>
      <c r="E701" s="399"/>
      <c r="F701" s="399"/>
    </row>
    <row r="702" spans="1:6" s="413" customFormat="1" x14ac:dyDescent="0.25">
      <c r="A702" s="485" t="s">
        <v>889</v>
      </c>
      <c r="B702" s="397"/>
      <c r="C702" s="396"/>
      <c r="D702" s="399"/>
      <c r="E702" s="399"/>
      <c r="F702" s="399"/>
    </row>
    <row r="703" spans="1:6" s="413" customFormat="1" ht="26.4" x14ac:dyDescent="0.25">
      <c r="A703" s="485" t="s">
        <v>888</v>
      </c>
      <c r="B703" s="397"/>
      <c r="C703" s="396"/>
      <c r="D703" s="399"/>
      <c r="E703" s="399"/>
      <c r="F703" s="399"/>
    </row>
    <row r="704" spans="1:6" s="413" customFormat="1" x14ac:dyDescent="0.25">
      <c r="A704" s="485" t="s">
        <v>887</v>
      </c>
      <c r="B704" s="397"/>
      <c r="C704" s="396"/>
      <c r="D704" s="399"/>
      <c r="E704" s="399"/>
      <c r="F704" s="399"/>
    </row>
    <row r="705" spans="1:6" s="413" customFormat="1" x14ac:dyDescent="0.25">
      <c r="A705" s="485" t="s">
        <v>886</v>
      </c>
      <c r="B705" s="397"/>
      <c r="C705" s="396"/>
      <c r="D705" s="399"/>
      <c r="E705" s="399"/>
      <c r="F705" s="399"/>
    </row>
    <row r="706" spans="1:6" s="413" customFormat="1" ht="26.4" x14ac:dyDescent="0.25">
      <c r="A706" s="483" t="s">
        <v>885</v>
      </c>
      <c r="B706" s="397"/>
      <c r="C706" s="396"/>
      <c r="D706" s="399"/>
      <c r="E706" s="399"/>
      <c r="F706" s="399"/>
    </row>
    <row r="707" spans="1:6" s="413" customFormat="1" ht="26.4" x14ac:dyDescent="0.25">
      <c r="A707" s="483" t="s">
        <v>884</v>
      </c>
      <c r="B707" s="397"/>
      <c r="C707" s="396"/>
      <c r="D707" s="399"/>
      <c r="E707" s="399"/>
      <c r="F707" s="399"/>
    </row>
    <row r="708" spans="1:6" s="413" customFormat="1" ht="12.75" customHeight="1" x14ac:dyDescent="0.25">
      <c r="A708" s="483" t="s">
        <v>883</v>
      </c>
      <c r="B708" s="397"/>
      <c r="C708" s="396"/>
      <c r="D708" s="399"/>
      <c r="E708" s="399"/>
      <c r="F708" s="399"/>
    </row>
    <row r="709" spans="1:6" s="413" customFormat="1" ht="12.75" customHeight="1" x14ac:dyDescent="0.25">
      <c r="A709" s="483"/>
      <c r="B709" s="397"/>
      <c r="C709" s="396"/>
      <c r="D709" s="399"/>
      <c r="E709" s="399"/>
      <c r="F709" s="399"/>
    </row>
    <row r="710" spans="1:6" s="413" customFormat="1" ht="12.75" customHeight="1" x14ac:dyDescent="0.25">
      <c r="A710" s="483"/>
      <c r="B710" s="397"/>
      <c r="C710" s="396"/>
      <c r="D710" s="399"/>
      <c r="E710" s="399"/>
      <c r="F710" s="399"/>
    </row>
    <row r="711" spans="1:6" s="413" customFormat="1" ht="12.75" customHeight="1" x14ac:dyDescent="0.25">
      <c r="A711" s="483"/>
      <c r="B711" s="397"/>
      <c r="C711" s="396"/>
      <c r="D711" s="399"/>
      <c r="E711" s="399"/>
      <c r="F711" s="399"/>
    </row>
    <row r="712" spans="1:6" s="413" customFormat="1" ht="26.4" x14ac:dyDescent="0.25">
      <c r="A712" s="483" t="s">
        <v>882</v>
      </c>
      <c r="B712" s="397"/>
      <c r="C712" s="396"/>
      <c r="D712" s="399"/>
      <c r="E712" s="399"/>
      <c r="F712" s="399"/>
    </row>
    <row r="713" spans="1:6" s="413" customFormat="1" x14ac:dyDescent="0.25">
      <c r="A713" s="484" t="s">
        <v>881</v>
      </c>
      <c r="B713" s="397"/>
      <c r="C713" s="396"/>
      <c r="D713" s="399"/>
      <c r="E713" s="399"/>
      <c r="F713" s="399"/>
    </row>
    <row r="714" spans="1:6" s="413" customFormat="1" ht="26.4" x14ac:dyDescent="0.25">
      <c r="A714" s="482" t="s">
        <v>880</v>
      </c>
      <c r="B714" s="397"/>
      <c r="C714" s="396"/>
      <c r="D714" s="399"/>
      <c r="E714" s="399"/>
      <c r="F714" s="399"/>
    </row>
    <row r="715" spans="1:6" s="413" customFormat="1" ht="26.4" x14ac:dyDescent="0.25">
      <c r="A715" s="483" t="s">
        <v>879</v>
      </c>
      <c r="B715" s="397"/>
      <c r="C715" s="396"/>
      <c r="D715" s="399"/>
      <c r="E715" s="399"/>
      <c r="F715" s="399"/>
    </row>
    <row r="716" spans="1:6" s="413" customFormat="1" ht="26.4" x14ac:dyDescent="0.25">
      <c r="A716" s="483" t="s">
        <v>878</v>
      </c>
      <c r="B716" s="397"/>
      <c r="C716" s="396"/>
      <c r="D716" s="399"/>
      <c r="E716" s="399"/>
      <c r="F716" s="399"/>
    </row>
    <row r="717" spans="1:6" s="413" customFormat="1" ht="26.4" x14ac:dyDescent="0.25">
      <c r="A717" s="483" t="s">
        <v>877</v>
      </c>
      <c r="B717" s="397"/>
      <c r="C717" s="396"/>
      <c r="D717" s="399"/>
      <c r="E717" s="399"/>
      <c r="F717" s="399"/>
    </row>
    <row r="718" spans="1:6" s="413" customFormat="1" x14ac:dyDescent="0.25">
      <c r="A718" s="484" t="s">
        <v>876</v>
      </c>
      <c r="B718" s="397"/>
      <c r="C718" s="396"/>
      <c r="D718" s="399"/>
      <c r="E718" s="399"/>
      <c r="F718" s="399"/>
    </row>
    <row r="719" spans="1:6" s="413" customFormat="1" x14ac:dyDescent="0.25">
      <c r="A719" s="482" t="s">
        <v>875</v>
      </c>
      <c r="B719" s="397"/>
      <c r="C719" s="396"/>
      <c r="D719" s="399"/>
      <c r="E719" s="399"/>
      <c r="F719" s="399"/>
    </row>
    <row r="720" spans="1:6" s="413" customFormat="1" x14ac:dyDescent="0.25">
      <c r="A720" s="483" t="s">
        <v>874</v>
      </c>
      <c r="B720" s="397"/>
      <c r="C720" s="396"/>
      <c r="D720" s="399"/>
      <c r="E720" s="399"/>
      <c r="F720" s="399"/>
    </row>
    <row r="721" spans="1:6" s="413" customFormat="1" x14ac:dyDescent="0.25">
      <c r="A721" s="483" t="s">
        <v>873</v>
      </c>
      <c r="B721" s="397"/>
      <c r="C721" s="396"/>
      <c r="D721" s="399"/>
      <c r="E721" s="399"/>
      <c r="F721" s="399"/>
    </row>
    <row r="722" spans="1:6" s="413" customFormat="1" x14ac:dyDescent="0.25">
      <c r="A722" s="483" t="s">
        <v>872</v>
      </c>
      <c r="B722" s="397"/>
      <c r="C722" s="396"/>
      <c r="D722" s="399"/>
      <c r="E722" s="399"/>
      <c r="F722" s="399"/>
    </row>
    <row r="723" spans="1:6" s="413" customFormat="1" x14ac:dyDescent="0.25">
      <c r="A723" s="483" t="s">
        <v>871</v>
      </c>
      <c r="B723" s="397"/>
      <c r="C723" s="396"/>
      <c r="D723" s="399"/>
      <c r="E723" s="399"/>
      <c r="F723" s="399"/>
    </row>
    <row r="724" spans="1:6" s="413" customFormat="1" x14ac:dyDescent="0.25">
      <c r="A724" s="483" t="s">
        <v>870</v>
      </c>
      <c r="B724" s="397"/>
      <c r="C724" s="396"/>
      <c r="D724" s="399"/>
      <c r="E724" s="399"/>
      <c r="F724" s="399"/>
    </row>
    <row r="725" spans="1:6" s="413" customFormat="1" x14ac:dyDescent="0.25">
      <c r="A725" s="483" t="s">
        <v>869</v>
      </c>
      <c r="B725" s="397"/>
      <c r="C725" s="396"/>
      <c r="D725" s="399"/>
      <c r="E725" s="399"/>
      <c r="F725" s="399"/>
    </row>
    <row r="726" spans="1:6" s="413" customFormat="1" x14ac:dyDescent="0.25">
      <c r="A726" s="483" t="s">
        <v>868</v>
      </c>
      <c r="B726" s="397"/>
      <c r="C726" s="396"/>
      <c r="D726" s="399"/>
      <c r="E726" s="399"/>
      <c r="F726" s="399"/>
    </row>
    <row r="727" spans="1:6" s="413" customFormat="1" x14ac:dyDescent="0.25">
      <c r="A727" s="482" t="s">
        <v>867</v>
      </c>
      <c r="B727" s="397"/>
      <c r="C727" s="396"/>
      <c r="D727" s="399"/>
      <c r="E727" s="399"/>
      <c r="F727" s="399"/>
    </row>
    <row r="728" spans="1:6" s="413" customFormat="1" ht="105.6" x14ac:dyDescent="0.25">
      <c r="A728" s="715" t="s">
        <v>866</v>
      </c>
      <c r="B728" s="397"/>
      <c r="C728" s="396"/>
      <c r="D728" s="399"/>
      <c r="E728" s="399"/>
      <c r="F728" s="399"/>
    </row>
    <row r="729" spans="1:6" s="413" customFormat="1" x14ac:dyDescent="0.25">
      <c r="A729" s="715"/>
      <c r="B729" s="397"/>
      <c r="C729" s="396"/>
      <c r="D729" s="399"/>
      <c r="E729" s="399"/>
      <c r="F729" s="399"/>
    </row>
    <row r="730" spans="1:6" s="413" customFormat="1" ht="26.4" x14ac:dyDescent="0.25">
      <c r="A730" s="715" t="s">
        <v>865</v>
      </c>
      <c r="B730" s="397"/>
      <c r="C730" s="396"/>
      <c r="D730" s="399"/>
      <c r="E730" s="399"/>
      <c r="F730" s="399"/>
    </row>
    <row r="731" spans="1:6" s="413" customFormat="1" ht="26.4" x14ac:dyDescent="0.25">
      <c r="A731" s="715" t="s">
        <v>614</v>
      </c>
      <c r="B731" s="397"/>
      <c r="C731" s="396"/>
      <c r="D731" s="399"/>
      <c r="E731" s="399"/>
      <c r="F731" s="399"/>
    </row>
    <row r="732" spans="1:6" s="413" customFormat="1" x14ac:dyDescent="0.25">
      <c r="A732" s="414"/>
      <c r="B732" s="397"/>
      <c r="C732" s="396"/>
      <c r="D732" s="399"/>
      <c r="E732" s="399"/>
      <c r="F732" s="399"/>
    </row>
    <row r="733" spans="1:6" s="413" customFormat="1" ht="13.8" thickBot="1" x14ac:dyDescent="0.3">
      <c r="A733" s="407"/>
      <c r="B733" s="406"/>
      <c r="C733" s="396"/>
      <c r="D733" s="399"/>
      <c r="E733" s="399"/>
      <c r="F733" s="399"/>
    </row>
    <row r="734" spans="1:6" s="413" customFormat="1" ht="14.4" thickTop="1" thickBot="1" x14ac:dyDescent="0.3">
      <c r="A734" s="405"/>
      <c r="B734" s="410" t="s">
        <v>584</v>
      </c>
      <c r="C734" s="394">
        <v>1</v>
      </c>
      <c r="D734" s="403"/>
      <c r="E734" s="403" t="s">
        <v>583</v>
      </c>
      <c r="F734" s="402">
        <f>C734*D734</f>
        <v>0</v>
      </c>
    </row>
    <row r="735" spans="1:6" s="413" customFormat="1" ht="13.8" thickTop="1" x14ac:dyDescent="0.25">
      <c r="A735" s="401"/>
      <c r="B735" s="406"/>
      <c r="C735" s="396"/>
      <c r="D735" s="399"/>
      <c r="E735" s="399"/>
      <c r="F735" s="399"/>
    </row>
    <row r="736" spans="1:6" s="413" customFormat="1" x14ac:dyDescent="0.25">
      <c r="A736" s="401"/>
      <c r="B736" s="406"/>
      <c r="C736" s="396"/>
      <c r="D736" s="399"/>
      <c r="E736" s="399"/>
      <c r="F736" s="399"/>
    </row>
    <row r="737" spans="1:6" s="413" customFormat="1" x14ac:dyDescent="0.25">
      <c r="A737" s="477" t="s">
        <v>864</v>
      </c>
      <c r="B737" s="397"/>
      <c r="C737" s="396"/>
      <c r="D737" s="395"/>
      <c r="E737" s="395"/>
      <c r="F737" s="395"/>
    </row>
    <row r="738" spans="1:6" s="413" customFormat="1" x14ac:dyDescent="0.25">
      <c r="A738" s="477"/>
      <c r="B738" s="397"/>
      <c r="C738" s="396"/>
      <c r="D738" s="395"/>
      <c r="E738" s="395"/>
      <c r="F738" s="395"/>
    </row>
    <row r="739" spans="1:6" s="413" customFormat="1" ht="26.4" x14ac:dyDescent="0.25">
      <c r="A739" s="715" t="s">
        <v>863</v>
      </c>
      <c r="B739" s="397"/>
      <c r="C739" s="396"/>
      <c r="D739" s="399"/>
      <c r="E739" s="399"/>
      <c r="F739" s="399"/>
    </row>
    <row r="740" spans="1:6" s="413" customFormat="1" x14ac:dyDescent="0.25">
      <c r="A740" s="477"/>
      <c r="B740" s="397"/>
      <c r="C740" s="396"/>
      <c r="D740" s="395"/>
      <c r="E740" s="395"/>
      <c r="F740" s="395"/>
    </row>
    <row r="741" spans="1:6" s="413" customFormat="1" x14ac:dyDescent="0.25">
      <c r="A741" s="966" t="s">
        <v>862</v>
      </c>
      <c r="B741" s="397"/>
      <c r="C741" s="396"/>
      <c r="D741" s="399"/>
      <c r="E741" s="399"/>
      <c r="F741" s="399"/>
    </row>
    <row r="742" spans="1:6" s="413" customFormat="1" x14ac:dyDescent="0.25">
      <c r="A742" s="966"/>
      <c r="B742" s="397"/>
      <c r="C742" s="396"/>
      <c r="D742" s="399"/>
      <c r="E742" s="399"/>
      <c r="F742" s="399"/>
    </row>
    <row r="743" spans="1:6" s="413" customFormat="1" x14ac:dyDescent="0.25">
      <c r="A743" s="966"/>
      <c r="B743" s="397"/>
      <c r="C743" s="396"/>
      <c r="D743" s="399"/>
      <c r="E743" s="399"/>
      <c r="F743" s="399"/>
    </row>
    <row r="744" spans="1:6" s="413" customFormat="1" x14ac:dyDescent="0.25">
      <c r="A744" s="966"/>
      <c r="B744" s="397"/>
      <c r="C744" s="396"/>
      <c r="D744" s="399"/>
      <c r="E744" s="399"/>
      <c r="F744" s="399"/>
    </row>
    <row r="745" spans="1:6" s="413" customFormat="1" x14ac:dyDescent="0.25">
      <c r="A745" s="966"/>
      <c r="B745" s="397"/>
      <c r="C745" s="396"/>
      <c r="D745" s="399"/>
      <c r="E745" s="399"/>
      <c r="F745" s="399"/>
    </row>
    <row r="746" spans="1:6" s="413" customFormat="1" x14ac:dyDescent="0.25">
      <c r="A746" s="966"/>
      <c r="B746" s="397"/>
      <c r="C746" s="396"/>
      <c r="D746" s="399"/>
      <c r="E746" s="399"/>
      <c r="F746" s="399"/>
    </row>
    <row r="747" spans="1:6" s="413" customFormat="1" x14ac:dyDescent="0.25">
      <c r="A747" s="966"/>
      <c r="B747" s="397"/>
      <c r="C747" s="396"/>
      <c r="D747" s="399"/>
      <c r="E747" s="399"/>
      <c r="F747" s="399"/>
    </row>
    <row r="748" spans="1:6" s="413" customFormat="1" x14ac:dyDescent="0.25">
      <c r="A748" s="966"/>
      <c r="B748" s="397"/>
      <c r="C748" s="396"/>
      <c r="D748" s="399"/>
      <c r="E748" s="399"/>
      <c r="F748" s="399"/>
    </row>
    <row r="749" spans="1:6" s="413" customFormat="1" x14ac:dyDescent="0.25">
      <c r="A749" s="966"/>
      <c r="B749" s="397"/>
      <c r="C749" s="396"/>
      <c r="D749" s="399"/>
      <c r="E749" s="399"/>
      <c r="F749" s="399"/>
    </row>
    <row r="750" spans="1:6" s="413" customFormat="1" x14ac:dyDescent="0.25">
      <c r="A750" s="966"/>
      <c r="B750" s="397"/>
      <c r="C750" s="396"/>
      <c r="D750" s="399"/>
      <c r="E750" s="399"/>
      <c r="F750" s="399"/>
    </row>
    <row r="751" spans="1:6" s="413" customFormat="1" x14ac:dyDescent="0.25">
      <c r="A751" s="966"/>
      <c r="B751" s="397"/>
      <c r="C751" s="396"/>
      <c r="D751" s="399"/>
      <c r="E751" s="399"/>
      <c r="F751" s="399"/>
    </row>
    <row r="752" spans="1:6" s="413" customFormat="1" x14ac:dyDescent="0.25">
      <c r="A752" s="966"/>
      <c r="B752" s="397"/>
      <c r="C752" s="396"/>
      <c r="D752" s="399"/>
      <c r="E752" s="399"/>
      <c r="F752" s="399"/>
    </row>
    <row r="753" spans="1:6" s="413" customFormat="1" x14ac:dyDescent="0.25">
      <c r="A753" s="966"/>
      <c r="B753" s="397"/>
      <c r="C753" s="396"/>
      <c r="D753" s="399"/>
      <c r="E753" s="399"/>
      <c r="F753" s="399"/>
    </row>
    <row r="754" spans="1:6" s="413" customFormat="1" x14ac:dyDescent="0.25">
      <c r="A754" s="966"/>
      <c r="B754" s="397"/>
      <c r="C754" s="396"/>
      <c r="D754" s="399"/>
      <c r="E754" s="399"/>
      <c r="F754" s="399"/>
    </row>
    <row r="755" spans="1:6" s="413" customFormat="1" x14ac:dyDescent="0.25">
      <c r="A755" s="966"/>
      <c r="B755" s="397"/>
      <c r="C755" s="396"/>
      <c r="D755" s="399"/>
      <c r="E755" s="399"/>
      <c r="F755" s="399"/>
    </row>
    <row r="756" spans="1:6" s="413" customFormat="1" x14ac:dyDescent="0.25">
      <c r="A756" s="966"/>
      <c r="B756" s="397"/>
      <c r="C756" s="396"/>
      <c r="D756" s="399"/>
      <c r="E756" s="399"/>
      <c r="F756" s="399"/>
    </row>
    <row r="757" spans="1:6" s="413" customFormat="1" x14ac:dyDescent="0.25">
      <c r="A757" s="966"/>
      <c r="B757" s="397"/>
      <c r="C757" s="396"/>
      <c r="D757" s="399"/>
      <c r="E757" s="399"/>
      <c r="F757" s="399"/>
    </row>
    <row r="758" spans="1:6" s="413" customFormat="1" x14ac:dyDescent="0.25">
      <c r="A758" s="966"/>
      <c r="B758" s="397"/>
      <c r="C758" s="396"/>
      <c r="D758" s="399"/>
      <c r="E758" s="399"/>
      <c r="F758" s="399"/>
    </row>
    <row r="759" spans="1:6" s="413" customFormat="1" x14ac:dyDescent="0.25">
      <c r="A759" s="966"/>
      <c r="B759" s="397"/>
      <c r="C759" s="396"/>
      <c r="D759" s="399"/>
      <c r="E759" s="399"/>
      <c r="F759" s="399"/>
    </row>
    <row r="760" spans="1:6" s="413" customFormat="1" x14ac:dyDescent="0.25">
      <c r="A760" s="715"/>
      <c r="B760" s="397"/>
      <c r="C760" s="396"/>
      <c r="D760" s="399"/>
      <c r="E760" s="399"/>
      <c r="F760" s="399"/>
    </row>
    <row r="761" spans="1:6" s="413" customFormat="1" x14ac:dyDescent="0.25">
      <c r="A761" s="715"/>
      <c r="B761" s="397"/>
      <c r="C761" s="396"/>
      <c r="D761" s="399"/>
      <c r="E761" s="399"/>
      <c r="F761" s="399"/>
    </row>
    <row r="762" spans="1:6" s="413" customFormat="1" x14ac:dyDescent="0.25">
      <c r="A762" s="715"/>
      <c r="B762" s="397"/>
      <c r="C762" s="396"/>
      <c r="D762" s="399"/>
      <c r="E762" s="399"/>
      <c r="F762" s="399"/>
    </row>
    <row r="763" spans="1:6" s="413" customFormat="1" x14ac:dyDescent="0.25">
      <c r="A763" s="715" t="s">
        <v>846</v>
      </c>
      <c r="B763" s="397"/>
      <c r="C763" s="396"/>
      <c r="D763" s="399"/>
      <c r="E763" s="399"/>
      <c r="F763" s="399"/>
    </row>
    <row r="764" spans="1:6" s="413" customFormat="1" x14ac:dyDescent="0.25">
      <c r="A764" s="715" t="s">
        <v>861</v>
      </c>
      <c r="B764" s="397"/>
      <c r="C764" s="396"/>
      <c r="D764" s="399"/>
      <c r="E764" s="399"/>
      <c r="F764" s="399"/>
    </row>
    <row r="765" spans="1:6" s="413" customFormat="1" x14ac:dyDescent="0.25">
      <c r="A765" s="715" t="s">
        <v>844</v>
      </c>
      <c r="B765" s="397"/>
      <c r="C765" s="396"/>
      <c r="D765" s="399"/>
      <c r="E765" s="399"/>
      <c r="F765" s="399"/>
    </row>
    <row r="766" spans="1:6" s="413" customFormat="1" x14ac:dyDescent="0.25">
      <c r="A766" s="715" t="s">
        <v>860</v>
      </c>
      <c r="B766" s="397"/>
      <c r="C766" s="396"/>
      <c r="D766" s="399"/>
      <c r="E766" s="399"/>
      <c r="F766" s="399"/>
    </row>
    <row r="767" spans="1:6" s="413" customFormat="1" x14ac:dyDescent="0.25">
      <c r="A767" s="715" t="s">
        <v>859</v>
      </c>
      <c r="B767" s="397"/>
      <c r="C767" s="396"/>
      <c r="D767" s="399"/>
      <c r="E767" s="399"/>
      <c r="F767" s="399"/>
    </row>
    <row r="768" spans="1:6" s="413" customFormat="1" x14ac:dyDescent="0.25">
      <c r="A768" s="715" t="s">
        <v>858</v>
      </c>
      <c r="B768" s="397"/>
      <c r="C768" s="396"/>
      <c r="D768" s="399"/>
      <c r="E768" s="399"/>
      <c r="F768" s="399"/>
    </row>
    <row r="769" spans="1:6" s="413" customFormat="1" x14ac:dyDescent="0.25">
      <c r="A769" s="715" t="s">
        <v>857</v>
      </c>
      <c r="B769" s="397"/>
      <c r="C769" s="396"/>
      <c r="D769" s="399"/>
      <c r="E769" s="399"/>
      <c r="F769" s="399"/>
    </row>
    <row r="770" spans="1:6" s="413" customFormat="1" x14ac:dyDescent="0.25">
      <c r="A770" s="715" t="s">
        <v>856</v>
      </c>
      <c r="B770" s="397"/>
      <c r="C770" s="396"/>
      <c r="D770" s="399"/>
      <c r="E770" s="399"/>
      <c r="F770" s="399"/>
    </row>
    <row r="771" spans="1:6" s="413" customFormat="1" x14ac:dyDescent="0.25">
      <c r="A771" s="715" t="s">
        <v>855</v>
      </c>
      <c r="B771" s="397"/>
      <c r="C771" s="396"/>
      <c r="D771" s="399"/>
      <c r="E771" s="399"/>
      <c r="F771" s="399"/>
    </row>
    <row r="772" spans="1:6" s="413" customFormat="1" x14ac:dyDescent="0.25">
      <c r="A772" s="715" t="s">
        <v>837</v>
      </c>
      <c r="B772" s="397"/>
      <c r="C772" s="396"/>
      <c r="D772" s="399"/>
      <c r="E772" s="399"/>
      <c r="F772" s="399"/>
    </row>
    <row r="773" spans="1:6" s="413" customFormat="1" x14ac:dyDescent="0.25">
      <c r="A773" s="715" t="s">
        <v>836</v>
      </c>
      <c r="B773" s="397"/>
      <c r="C773" s="396"/>
      <c r="D773" s="399"/>
      <c r="E773" s="399"/>
      <c r="F773" s="399"/>
    </row>
    <row r="774" spans="1:6" s="413" customFormat="1" x14ac:dyDescent="0.25">
      <c r="A774" s="715" t="s">
        <v>854</v>
      </c>
      <c r="B774" s="397"/>
      <c r="C774" s="396"/>
      <c r="D774" s="399"/>
      <c r="E774" s="399"/>
      <c r="F774" s="399"/>
    </row>
    <row r="775" spans="1:6" s="413" customFormat="1" x14ac:dyDescent="0.25">
      <c r="A775" s="715" t="s">
        <v>853</v>
      </c>
      <c r="B775" s="397"/>
      <c r="C775" s="396"/>
      <c r="D775" s="399"/>
      <c r="E775" s="399"/>
      <c r="F775" s="399"/>
    </row>
    <row r="776" spans="1:6" s="413" customFormat="1" x14ac:dyDescent="0.25">
      <c r="A776" s="715" t="s">
        <v>852</v>
      </c>
      <c r="B776" s="397"/>
      <c r="C776" s="396"/>
      <c r="D776" s="399"/>
      <c r="E776" s="399"/>
      <c r="F776" s="399"/>
    </row>
    <row r="777" spans="1:6" s="413" customFormat="1" x14ac:dyDescent="0.25">
      <c r="A777" s="715" t="s">
        <v>832</v>
      </c>
      <c r="B777" s="397"/>
      <c r="C777" s="396"/>
      <c r="D777" s="399"/>
      <c r="E777" s="399"/>
      <c r="F777" s="399"/>
    </row>
    <row r="778" spans="1:6" s="413" customFormat="1" x14ac:dyDescent="0.25">
      <c r="A778" s="715" t="s">
        <v>831</v>
      </c>
      <c r="B778" s="397"/>
      <c r="C778" s="396"/>
      <c r="D778" s="399"/>
      <c r="E778" s="399"/>
      <c r="F778" s="399"/>
    </row>
    <row r="779" spans="1:6" s="413" customFormat="1" ht="26.4" x14ac:dyDescent="0.25">
      <c r="A779" s="475" t="s">
        <v>851</v>
      </c>
      <c r="B779" s="397"/>
      <c r="C779" s="396"/>
      <c r="D779" s="399"/>
      <c r="E779" s="399"/>
      <c r="F779" s="399"/>
    </row>
    <row r="780" spans="1:6" s="413" customFormat="1" ht="26.4" x14ac:dyDescent="0.25">
      <c r="A780" s="475" t="s">
        <v>828</v>
      </c>
      <c r="B780" s="397"/>
      <c r="C780" s="396"/>
      <c r="D780" s="399"/>
      <c r="E780" s="399"/>
      <c r="F780" s="399"/>
    </row>
    <row r="781" spans="1:6" s="413" customFormat="1" x14ac:dyDescent="0.25">
      <c r="A781" s="475" t="s">
        <v>827</v>
      </c>
      <c r="B781" s="397"/>
      <c r="C781" s="396"/>
      <c r="D781" s="399"/>
      <c r="E781" s="399"/>
      <c r="F781" s="399"/>
    </row>
    <row r="782" spans="1:6" s="413" customFormat="1" ht="26.4" x14ac:dyDescent="0.25">
      <c r="A782" s="475" t="s">
        <v>826</v>
      </c>
      <c r="B782" s="397"/>
      <c r="C782" s="396"/>
      <c r="D782" s="399"/>
      <c r="E782" s="399"/>
      <c r="F782" s="399"/>
    </row>
    <row r="783" spans="1:6" s="413" customFormat="1" ht="39.6" x14ac:dyDescent="0.25">
      <c r="A783" s="475" t="s">
        <v>850</v>
      </c>
      <c r="B783" s="397"/>
      <c r="C783" s="396"/>
      <c r="D783" s="399"/>
      <c r="E783" s="399"/>
      <c r="F783" s="399"/>
    </row>
    <row r="784" spans="1:6" s="413" customFormat="1" ht="26.4" x14ac:dyDescent="0.25">
      <c r="A784" s="475" t="s">
        <v>849</v>
      </c>
      <c r="B784" s="397"/>
      <c r="C784" s="396"/>
      <c r="D784" s="399"/>
      <c r="E784" s="399"/>
      <c r="F784" s="399"/>
    </row>
    <row r="785" spans="1:6" s="413" customFormat="1" ht="12.75" customHeight="1" x14ac:dyDescent="0.25">
      <c r="A785" s="715"/>
      <c r="B785" s="397"/>
      <c r="C785" s="396"/>
      <c r="D785" s="399"/>
      <c r="E785" s="399"/>
      <c r="F785" s="399"/>
    </row>
    <row r="786" spans="1:6" s="413" customFormat="1" ht="39.6" x14ac:dyDescent="0.25">
      <c r="A786" s="715" t="s">
        <v>848</v>
      </c>
      <c r="B786" s="397"/>
      <c r="C786" s="396"/>
      <c r="D786" s="399"/>
      <c r="E786" s="399"/>
      <c r="F786" s="399"/>
    </row>
    <row r="787" spans="1:6" s="413" customFormat="1" ht="26.4" x14ac:dyDescent="0.25">
      <c r="A787" s="715" t="s">
        <v>614</v>
      </c>
      <c r="B787" s="397"/>
      <c r="C787" s="396"/>
      <c r="D787" s="399"/>
      <c r="E787" s="399"/>
      <c r="F787" s="399"/>
    </row>
    <row r="788" spans="1:6" s="413" customFormat="1" x14ac:dyDescent="0.25">
      <c r="A788" s="414"/>
      <c r="B788" s="397"/>
      <c r="C788" s="396"/>
      <c r="D788" s="399"/>
      <c r="E788" s="399"/>
      <c r="F788" s="399"/>
    </row>
    <row r="789" spans="1:6" s="413" customFormat="1" ht="11.25" customHeight="1" thickBot="1" x14ac:dyDescent="0.3">
      <c r="A789" s="407"/>
      <c r="B789" s="406"/>
      <c r="C789" s="396"/>
      <c r="D789" s="399"/>
      <c r="E789" s="399"/>
      <c r="F789" s="399"/>
    </row>
    <row r="790" spans="1:6" s="413" customFormat="1" ht="14.4" thickTop="1" thickBot="1" x14ac:dyDescent="0.3">
      <c r="A790" s="405"/>
      <c r="B790" s="410" t="s">
        <v>584</v>
      </c>
      <c r="C790" s="394">
        <v>1</v>
      </c>
      <c r="D790" s="403"/>
      <c r="E790" s="403" t="s">
        <v>583</v>
      </c>
      <c r="F790" s="402">
        <f>C790*D790</f>
        <v>0</v>
      </c>
    </row>
    <row r="791" spans="1:6" s="413" customFormat="1" ht="13.8" thickTop="1" x14ac:dyDescent="0.25">
      <c r="A791" s="401"/>
      <c r="B791" s="406"/>
      <c r="C791" s="396"/>
      <c r="D791" s="399"/>
      <c r="E791" s="399"/>
      <c r="F791" s="399"/>
    </row>
    <row r="792" spans="1:6" s="413" customFormat="1" ht="12" customHeight="1" x14ac:dyDescent="0.25">
      <c r="A792" s="715"/>
      <c r="B792" s="397"/>
      <c r="C792" s="396"/>
      <c r="D792" s="399"/>
      <c r="E792" s="399"/>
      <c r="F792" s="399"/>
    </row>
    <row r="793" spans="1:6" s="413" customFormat="1" x14ac:dyDescent="0.25">
      <c r="A793" s="966" t="s">
        <v>847</v>
      </c>
      <c r="B793" s="397"/>
      <c r="C793" s="396"/>
      <c r="D793" s="399"/>
      <c r="E793" s="399"/>
      <c r="F793" s="399"/>
    </row>
    <row r="794" spans="1:6" s="413" customFormat="1" x14ac:dyDescent="0.25">
      <c r="A794" s="966"/>
      <c r="B794" s="397"/>
      <c r="C794" s="396"/>
      <c r="D794" s="399"/>
      <c r="E794" s="399"/>
      <c r="F794" s="399"/>
    </row>
    <row r="795" spans="1:6" s="413" customFormat="1" x14ac:dyDescent="0.25">
      <c r="A795" s="966"/>
      <c r="B795" s="397"/>
      <c r="C795" s="396"/>
      <c r="D795" s="399"/>
      <c r="E795" s="399"/>
      <c r="F795" s="399"/>
    </row>
    <row r="796" spans="1:6" s="413" customFormat="1" x14ac:dyDescent="0.25">
      <c r="A796" s="966"/>
      <c r="B796" s="397"/>
      <c r="C796" s="396"/>
      <c r="D796" s="399"/>
      <c r="E796" s="399"/>
      <c r="F796" s="399"/>
    </row>
    <row r="797" spans="1:6" s="413" customFormat="1" x14ac:dyDescent="0.25">
      <c r="A797" s="966"/>
      <c r="B797" s="397"/>
      <c r="C797" s="396"/>
      <c r="D797" s="399"/>
      <c r="E797" s="399"/>
      <c r="F797" s="399"/>
    </row>
    <row r="798" spans="1:6" s="413" customFormat="1" x14ac:dyDescent="0.25">
      <c r="A798" s="966"/>
      <c r="B798" s="397"/>
      <c r="C798" s="396"/>
      <c r="D798" s="399"/>
      <c r="E798" s="399"/>
      <c r="F798" s="399"/>
    </row>
    <row r="799" spans="1:6" s="413" customFormat="1" x14ac:dyDescent="0.25">
      <c r="A799" s="966"/>
      <c r="B799" s="397"/>
      <c r="C799" s="396"/>
      <c r="D799" s="399"/>
      <c r="E799" s="399"/>
      <c r="F799" s="399"/>
    </row>
    <row r="800" spans="1:6" s="413" customFormat="1" x14ac:dyDescent="0.25">
      <c r="A800" s="966"/>
      <c r="B800" s="397"/>
      <c r="C800" s="396"/>
      <c r="D800" s="399"/>
      <c r="E800" s="399"/>
      <c r="F800" s="399"/>
    </row>
    <row r="801" spans="1:6" s="413" customFormat="1" x14ac:dyDescent="0.25">
      <c r="A801" s="966"/>
      <c r="B801" s="397"/>
      <c r="C801" s="396"/>
      <c r="D801" s="399"/>
      <c r="E801" s="399"/>
      <c r="F801" s="399"/>
    </row>
    <row r="802" spans="1:6" s="413" customFormat="1" x14ac:dyDescent="0.25">
      <c r="A802" s="966"/>
      <c r="B802" s="397"/>
      <c r="C802" s="396"/>
      <c r="D802" s="399"/>
      <c r="E802" s="399"/>
      <c r="F802" s="399"/>
    </row>
    <row r="803" spans="1:6" s="413" customFormat="1" x14ac:dyDescent="0.25">
      <c r="A803" s="966"/>
      <c r="B803" s="397"/>
      <c r="C803" s="396"/>
      <c r="D803" s="399"/>
      <c r="E803" s="399"/>
      <c r="F803" s="399"/>
    </row>
    <row r="804" spans="1:6" s="413" customFormat="1" x14ac:dyDescent="0.25">
      <c r="A804" s="966"/>
      <c r="B804" s="397"/>
      <c r="C804" s="396"/>
      <c r="D804" s="399"/>
      <c r="E804" s="399"/>
      <c r="F804" s="399"/>
    </row>
    <row r="805" spans="1:6" s="413" customFormat="1" x14ac:dyDescent="0.25">
      <c r="A805" s="966"/>
      <c r="B805" s="397"/>
      <c r="C805" s="396"/>
      <c r="D805" s="399"/>
      <c r="E805" s="399"/>
      <c r="F805" s="399"/>
    </row>
    <row r="806" spans="1:6" s="413" customFormat="1" x14ac:dyDescent="0.25">
      <c r="A806" s="966"/>
      <c r="B806" s="397"/>
      <c r="C806" s="396"/>
      <c r="D806" s="399"/>
      <c r="E806" s="399"/>
      <c r="F806" s="399"/>
    </row>
    <row r="807" spans="1:6" s="413" customFormat="1" x14ac:dyDescent="0.25">
      <c r="A807" s="966"/>
      <c r="B807" s="397"/>
      <c r="C807" s="396"/>
      <c r="D807" s="399"/>
      <c r="E807" s="399"/>
      <c r="F807" s="399"/>
    </row>
    <row r="808" spans="1:6" s="413" customFormat="1" x14ac:dyDescent="0.25">
      <c r="A808" s="966"/>
      <c r="B808" s="397"/>
      <c r="C808" s="396"/>
      <c r="D808" s="399"/>
      <c r="E808" s="399"/>
      <c r="F808" s="399"/>
    </row>
    <row r="809" spans="1:6" s="413" customFormat="1" x14ac:dyDescent="0.25">
      <c r="A809" s="966"/>
      <c r="B809" s="397"/>
      <c r="C809" s="396"/>
      <c r="D809" s="399"/>
      <c r="E809" s="399"/>
      <c r="F809" s="399"/>
    </row>
    <row r="810" spans="1:6" s="413" customFormat="1" x14ac:dyDescent="0.25">
      <c r="A810" s="966"/>
      <c r="B810" s="397"/>
      <c r="C810" s="396"/>
      <c r="D810" s="399"/>
      <c r="E810" s="399"/>
      <c r="F810" s="399"/>
    </row>
    <row r="811" spans="1:6" s="413" customFormat="1" x14ac:dyDescent="0.25">
      <c r="A811" s="966"/>
      <c r="B811" s="397"/>
      <c r="C811" s="396"/>
      <c r="D811" s="399"/>
      <c r="E811" s="399"/>
      <c r="F811" s="399"/>
    </row>
    <row r="812" spans="1:6" s="413" customFormat="1" x14ac:dyDescent="0.25">
      <c r="A812" s="715" t="s">
        <v>846</v>
      </c>
      <c r="B812" s="397"/>
      <c r="C812" s="396"/>
      <c r="D812" s="399"/>
      <c r="E812" s="399"/>
      <c r="F812" s="399"/>
    </row>
    <row r="813" spans="1:6" s="413" customFormat="1" x14ac:dyDescent="0.25">
      <c r="A813" s="715" t="s">
        <v>845</v>
      </c>
      <c r="B813" s="397"/>
      <c r="C813" s="396"/>
      <c r="D813" s="399"/>
      <c r="E813" s="399"/>
      <c r="F813" s="399"/>
    </row>
    <row r="814" spans="1:6" s="413" customFormat="1" x14ac:dyDescent="0.25">
      <c r="A814" s="715"/>
      <c r="B814" s="397"/>
      <c r="C814" s="396"/>
      <c r="D814" s="399"/>
      <c r="E814" s="399"/>
      <c r="F814" s="399"/>
    </row>
    <row r="815" spans="1:6" s="413" customFormat="1" x14ac:dyDescent="0.25">
      <c r="A815" s="398"/>
      <c r="B815" s="397"/>
      <c r="C815" s="396"/>
      <c r="D815" s="395"/>
      <c r="E815" s="395"/>
      <c r="F815" s="395"/>
    </row>
    <row r="816" spans="1:6" s="413" customFormat="1" x14ac:dyDescent="0.25">
      <c r="A816" s="398"/>
      <c r="B816" s="397"/>
      <c r="C816" s="396"/>
      <c r="D816" s="395"/>
      <c r="E816" s="395"/>
      <c r="F816" s="395"/>
    </row>
    <row r="817" spans="1:6" s="413" customFormat="1" x14ac:dyDescent="0.25">
      <c r="A817" s="398"/>
      <c r="B817" s="397"/>
      <c r="C817" s="396"/>
      <c r="D817" s="395"/>
      <c r="E817" s="395"/>
      <c r="F817" s="395"/>
    </row>
    <row r="818" spans="1:6" s="413" customFormat="1" x14ac:dyDescent="0.25">
      <c r="A818" s="715" t="s">
        <v>844</v>
      </c>
      <c r="B818" s="397"/>
      <c r="C818" s="396"/>
      <c r="D818" s="399"/>
      <c r="E818" s="399"/>
      <c r="F818" s="399"/>
    </row>
    <row r="819" spans="1:6" s="413" customFormat="1" x14ac:dyDescent="0.25">
      <c r="A819" s="715" t="s">
        <v>843</v>
      </c>
      <c r="B819" s="397"/>
      <c r="C819" s="396"/>
      <c r="D819" s="399"/>
      <c r="E819" s="399"/>
      <c r="F819" s="399"/>
    </row>
    <row r="820" spans="1:6" s="413" customFormat="1" x14ac:dyDescent="0.25">
      <c r="A820" s="715" t="s">
        <v>842</v>
      </c>
      <c r="B820" s="397"/>
      <c r="C820" s="396"/>
      <c r="D820" s="399"/>
      <c r="E820" s="399"/>
      <c r="F820" s="399"/>
    </row>
    <row r="821" spans="1:6" s="413" customFormat="1" x14ac:dyDescent="0.25">
      <c r="A821" s="715" t="s">
        <v>841</v>
      </c>
      <c r="B821" s="397"/>
      <c r="C821" s="396"/>
      <c r="D821" s="399"/>
      <c r="E821" s="399"/>
      <c r="F821" s="399"/>
    </row>
    <row r="822" spans="1:6" s="413" customFormat="1" x14ac:dyDescent="0.25">
      <c r="A822" s="715" t="s">
        <v>840</v>
      </c>
      <c r="B822" s="397"/>
      <c r="C822" s="396"/>
      <c r="D822" s="399"/>
      <c r="E822" s="399"/>
      <c r="F822" s="399"/>
    </row>
    <row r="823" spans="1:6" s="413" customFormat="1" x14ac:dyDescent="0.25">
      <c r="A823" s="715" t="s">
        <v>839</v>
      </c>
      <c r="B823" s="397"/>
      <c r="C823" s="396"/>
      <c r="D823" s="399"/>
      <c r="E823" s="399"/>
      <c r="F823" s="399"/>
    </row>
    <row r="824" spans="1:6" s="413" customFormat="1" x14ac:dyDescent="0.25">
      <c r="A824" s="715" t="s">
        <v>838</v>
      </c>
      <c r="B824" s="397"/>
      <c r="C824" s="396"/>
      <c r="D824" s="399"/>
      <c r="E824" s="399"/>
      <c r="F824" s="399"/>
    </row>
    <row r="825" spans="1:6" s="413" customFormat="1" x14ac:dyDescent="0.25">
      <c r="A825" s="715" t="s">
        <v>837</v>
      </c>
      <c r="B825" s="397"/>
      <c r="C825" s="396"/>
      <c r="D825" s="399"/>
      <c r="E825" s="399"/>
      <c r="F825" s="399"/>
    </row>
    <row r="826" spans="1:6" s="413" customFormat="1" x14ac:dyDescent="0.25">
      <c r="A826" s="715" t="s">
        <v>836</v>
      </c>
      <c r="B826" s="397"/>
      <c r="C826" s="396"/>
      <c r="D826" s="399"/>
      <c r="E826" s="399"/>
      <c r="F826" s="399"/>
    </row>
    <row r="827" spans="1:6" s="413" customFormat="1" x14ac:dyDescent="0.25">
      <c r="A827" s="715" t="s">
        <v>835</v>
      </c>
      <c r="B827" s="397"/>
      <c r="C827" s="396"/>
      <c r="D827" s="399"/>
      <c r="E827" s="399"/>
      <c r="F827" s="399"/>
    </row>
    <row r="828" spans="1:6" s="413" customFormat="1" x14ac:dyDescent="0.25">
      <c r="A828" s="715" t="s">
        <v>834</v>
      </c>
      <c r="B828" s="397"/>
      <c r="C828" s="396"/>
      <c r="D828" s="399"/>
      <c r="E828" s="399"/>
      <c r="F828" s="399"/>
    </row>
    <row r="829" spans="1:6" s="413" customFormat="1" x14ac:dyDescent="0.25">
      <c r="A829" s="715" t="s">
        <v>833</v>
      </c>
      <c r="B829" s="397"/>
      <c r="C829" s="396"/>
      <c r="D829" s="399"/>
      <c r="E829" s="399"/>
      <c r="F829" s="399"/>
    </row>
    <row r="830" spans="1:6" s="413" customFormat="1" x14ac:dyDescent="0.25">
      <c r="A830" s="715" t="s">
        <v>832</v>
      </c>
      <c r="B830" s="397"/>
      <c r="C830" s="396"/>
      <c r="D830" s="399"/>
      <c r="E830" s="399"/>
      <c r="F830" s="399"/>
    </row>
    <row r="831" spans="1:6" s="413" customFormat="1" x14ac:dyDescent="0.25">
      <c r="A831" s="715" t="s">
        <v>831</v>
      </c>
      <c r="B831" s="397"/>
      <c r="C831" s="396"/>
      <c r="D831" s="399"/>
      <c r="E831" s="399"/>
      <c r="F831" s="399"/>
    </row>
    <row r="832" spans="1:6" s="413" customFormat="1" ht="26.4" x14ac:dyDescent="0.25">
      <c r="A832" s="475" t="s">
        <v>830</v>
      </c>
      <c r="B832" s="397"/>
      <c r="C832" s="396"/>
      <c r="D832" s="399"/>
      <c r="E832" s="399"/>
      <c r="F832" s="399"/>
    </row>
    <row r="833" spans="1:6" s="413" customFormat="1" ht="26.4" x14ac:dyDescent="0.25">
      <c r="A833" s="475" t="s">
        <v>829</v>
      </c>
      <c r="B833" s="397"/>
      <c r="C833" s="396"/>
      <c r="D833" s="399"/>
      <c r="E833" s="399"/>
      <c r="F833" s="399"/>
    </row>
    <row r="834" spans="1:6" s="413" customFormat="1" ht="26.4" x14ac:dyDescent="0.25">
      <c r="A834" s="475" t="s">
        <v>828</v>
      </c>
      <c r="B834" s="397"/>
      <c r="C834" s="396"/>
      <c r="D834" s="399"/>
      <c r="E834" s="399"/>
      <c r="F834" s="399"/>
    </row>
    <row r="835" spans="1:6" s="413" customFormat="1" x14ac:dyDescent="0.25">
      <c r="A835" s="475" t="s">
        <v>827</v>
      </c>
      <c r="B835" s="397"/>
      <c r="C835" s="396"/>
      <c r="D835" s="399"/>
      <c r="E835" s="399"/>
      <c r="F835" s="399"/>
    </row>
    <row r="836" spans="1:6" s="413" customFormat="1" ht="26.4" x14ac:dyDescent="0.25">
      <c r="A836" s="475" t="s">
        <v>826</v>
      </c>
      <c r="B836" s="397"/>
      <c r="C836" s="396"/>
      <c r="D836" s="399"/>
      <c r="E836" s="399"/>
      <c r="F836" s="399"/>
    </row>
    <row r="837" spans="1:6" s="413" customFormat="1" ht="39.6" x14ac:dyDescent="0.25">
      <c r="A837" s="475" t="s">
        <v>825</v>
      </c>
      <c r="B837" s="397"/>
      <c r="C837" s="396"/>
      <c r="D837" s="399"/>
      <c r="E837" s="399"/>
      <c r="F837" s="399"/>
    </row>
    <row r="838" spans="1:6" s="413" customFormat="1" ht="26.4" x14ac:dyDescent="0.25">
      <c r="A838" s="475" t="s">
        <v>824</v>
      </c>
      <c r="B838" s="397"/>
      <c r="C838" s="396"/>
      <c r="D838" s="399"/>
      <c r="E838" s="399"/>
      <c r="F838" s="399"/>
    </row>
    <row r="839" spans="1:6" s="413" customFormat="1" x14ac:dyDescent="0.25">
      <c r="A839" s="715"/>
      <c r="B839" s="397"/>
      <c r="C839" s="396"/>
      <c r="D839" s="399"/>
      <c r="E839" s="399"/>
      <c r="F839" s="399"/>
    </row>
    <row r="840" spans="1:6" s="413" customFormat="1" ht="39.6" x14ac:dyDescent="0.25">
      <c r="A840" s="715" t="s">
        <v>823</v>
      </c>
      <c r="B840" s="397"/>
      <c r="C840" s="396"/>
      <c r="D840" s="399"/>
      <c r="E840" s="399"/>
      <c r="F840" s="399"/>
    </row>
    <row r="841" spans="1:6" s="413" customFormat="1" ht="26.4" x14ac:dyDescent="0.25">
      <c r="A841" s="715" t="s">
        <v>614</v>
      </c>
      <c r="B841" s="397"/>
      <c r="C841" s="396"/>
      <c r="D841" s="399"/>
      <c r="E841" s="399"/>
      <c r="F841" s="399"/>
    </row>
    <row r="842" spans="1:6" s="413" customFormat="1" x14ac:dyDescent="0.25">
      <c r="A842" s="414"/>
      <c r="B842" s="397"/>
      <c r="C842" s="396"/>
      <c r="D842" s="399"/>
      <c r="E842" s="399"/>
      <c r="F842" s="399"/>
    </row>
    <row r="843" spans="1:6" s="413" customFormat="1" ht="13.8" thickBot="1" x14ac:dyDescent="0.3">
      <c r="A843" s="407"/>
      <c r="B843" s="406"/>
      <c r="C843" s="396"/>
      <c r="D843" s="399"/>
      <c r="E843" s="399"/>
      <c r="F843" s="399"/>
    </row>
    <row r="844" spans="1:6" s="413" customFormat="1" ht="14.4" thickTop="1" thickBot="1" x14ac:dyDescent="0.3">
      <c r="A844" s="405"/>
      <c r="B844" s="410" t="s">
        <v>584</v>
      </c>
      <c r="C844" s="394">
        <v>1</v>
      </c>
      <c r="D844" s="403"/>
      <c r="E844" s="403" t="s">
        <v>583</v>
      </c>
      <c r="F844" s="402">
        <f>C844*D844</f>
        <v>0</v>
      </c>
    </row>
    <row r="845" spans="1:6" s="413" customFormat="1" ht="13.8" thickTop="1" x14ac:dyDescent="0.25">
      <c r="A845" s="401"/>
      <c r="B845" s="406"/>
      <c r="C845" s="396"/>
      <c r="D845" s="399"/>
      <c r="E845" s="399"/>
      <c r="F845" s="399"/>
    </row>
    <row r="846" spans="1:6" s="413" customFormat="1" x14ac:dyDescent="0.25">
      <c r="A846" s="401"/>
      <c r="B846" s="406"/>
      <c r="C846" s="396"/>
      <c r="D846" s="399"/>
      <c r="E846" s="399"/>
      <c r="F846" s="399"/>
    </row>
    <row r="847" spans="1:6" s="413" customFormat="1" x14ac:dyDescent="0.25">
      <c r="A847" s="715" t="s">
        <v>822</v>
      </c>
      <c r="B847" s="397"/>
      <c r="C847" s="396"/>
      <c r="D847" s="399"/>
      <c r="E847" s="399"/>
      <c r="F847" s="399"/>
    </row>
    <row r="848" spans="1:6" s="413" customFormat="1" x14ac:dyDescent="0.25">
      <c r="A848" s="715"/>
      <c r="B848" s="397"/>
      <c r="C848" s="396"/>
      <c r="D848" s="399"/>
      <c r="E848" s="399"/>
      <c r="F848" s="399"/>
    </row>
    <row r="849" spans="1:6" s="413" customFormat="1" ht="52.8" x14ac:dyDescent="0.25">
      <c r="A849" s="715" t="s">
        <v>821</v>
      </c>
      <c r="B849" s="397"/>
      <c r="C849" s="396"/>
      <c r="D849" s="399"/>
      <c r="E849" s="399"/>
      <c r="F849" s="399"/>
    </row>
    <row r="850" spans="1:6" s="413" customFormat="1" x14ac:dyDescent="0.25">
      <c r="A850" s="401"/>
      <c r="B850" s="406"/>
      <c r="C850" s="396"/>
      <c r="D850" s="399"/>
      <c r="E850" s="399"/>
      <c r="F850" s="399"/>
    </row>
    <row r="851" spans="1:6" s="413" customFormat="1" x14ac:dyDescent="0.25">
      <c r="A851" s="966" t="s">
        <v>820</v>
      </c>
      <c r="B851" s="397"/>
      <c r="C851" s="396"/>
      <c r="D851" s="399"/>
      <c r="E851" s="399"/>
      <c r="F851" s="399"/>
    </row>
    <row r="852" spans="1:6" s="413" customFormat="1" x14ac:dyDescent="0.25">
      <c r="A852" s="966"/>
      <c r="B852" s="397"/>
      <c r="C852" s="396"/>
      <c r="D852" s="399"/>
      <c r="E852" s="399"/>
      <c r="F852" s="399"/>
    </row>
    <row r="853" spans="1:6" s="413" customFormat="1" x14ac:dyDescent="0.25">
      <c r="A853" s="966"/>
      <c r="B853" s="397"/>
      <c r="C853" s="396"/>
      <c r="D853" s="399"/>
      <c r="E853" s="399"/>
      <c r="F853" s="399"/>
    </row>
    <row r="854" spans="1:6" s="413" customFormat="1" x14ac:dyDescent="0.25">
      <c r="A854" s="966"/>
      <c r="B854" s="397"/>
      <c r="C854" s="396"/>
      <c r="D854" s="399"/>
      <c r="E854" s="399"/>
      <c r="F854" s="399"/>
    </row>
    <row r="855" spans="1:6" s="413" customFormat="1" x14ac:dyDescent="0.25">
      <c r="A855" s="966"/>
      <c r="B855" s="397"/>
      <c r="C855" s="396"/>
      <c r="D855" s="399"/>
      <c r="E855" s="399"/>
      <c r="F855" s="399"/>
    </row>
    <row r="856" spans="1:6" s="413" customFormat="1" x14ac:dyDescent="0.25">
      <c r="A856" s="966"/>
      <c r="B856" s="397"/>
      <c r="C856" s="396"/>
      <c r="D856" s="399"/>
      <c r="E856" s="399"/>
      <c r="F856" s="399"/>
    </row>
    <row r="857" spans="1:6" s="413" customFormat="1" x14ac:dyDescent="0.25">
      <c r="A857" s="966"/>
      <c r="B857" s="397"/>
      <c r="C857" s="396"/>
      <c r="D857" s="399"/>
      <c r="E857" s="399"/>
      <c r="F857" s="399"/>
    </row>
    <row r="858" spans="1:6" s="413" customFormat="1" x14ac:dyDescent="0.25">
      <c r="A858" s="966"/>
      <c r="B858" s="397"/>
      <c r="C858" s="396"/>
      <c r="D858" s="399"/>
      <c r="E858" s="399"/>
      <c r="F858" s="399"/>
    </row>
    <row r="859" spans="1:6" s="413" customFormat="1" x14ac:dyDescent="0.25">
      <c r="A859" s="966"/>
      <c r="B859" s="397"/>
      <c r="C859" s="396"/>
      <c r="D859" s="399"/>
      <c r="E859" s="399"/>
      <c r="F859" s="399"/>
    </row>
    <row r="860" spans="1:6" s="413" customFormat="1" x14ac:dyDescent="0.25">
      <c r="A860" s="966"/>
      <c r="B860" s="397"/>
      <c r="C860" s="396"/>
      <c r="D860" s="399"/>
      <c r="E860" s="399"/>
      <c r="F860" s="399"/>
    </row>
    <row r="861" spans="1:6" s="413" customFormat="1" x14ac:dyDescent="0.25">
      <c r="A861" s="966"/>
      <c r="B861" s="397"/>
      <c r="C861" s="396"/>
      <c r="D861" s="399"/>
      <c r="E861" s="399"/>
      <c r="F861" s="399"/>
    </row>
    <row r="862" spans="1:6" s="413" customFormat="1" x14ac:dyDescent="0.25">
      <c r="A862" s="966"/>
      <c r="B862" s="397"/>
      <c r="C862" s="396"/>
      <c r="D862" s="399"/>
      <c r="E862" s="399"/>
      <c r="F862" s="399"/>
    </row>
    <row r="863" spans="1:6" s="413" customFormat="1" x14ac:dyDescent="0.25">
      <c r="A863" s="966"/>
      <c r="B863" s="397"/>
      <c r="C863" s="396"/>
      <c r="D863" s="399"/>
      <c r="E863" s="399"/>
      <c r="F863" s="399"/>
    </row>
    <row r="864" spans="1:6" s="413" customFormat="1" ht="42" customHeight="1" x14ac:dyDescent="0.25">
      <c r="A864" s="966"/>
      <c r="B864" s="397"/>
      <c r="C864" s="396"/>
      <c r="D864" s="399"/>
      <c r="E864" s="399"/>
      <c r="F864" s="399"/>
    </row>
    <row r="865" spans="1:6" s="413" customFormat="1" ht="12.75" customHeight="1" x14ac:dyDescent="0.25">
      <c r="A865" s="715"/>
      <c r="B865" s="397"/>
      <c r="C865" s="396"/>
      <c r="D865" s="399"/>
      <c r="E865" s="399"/>
      <c r="F865" s="399"/>
    </row>
    <row r="866" spans="1:6" s="413" customFormat="1" ht="12.75" customHeight="1" x14ac:dyDescent="0.25">
      <c r="A866" s="715"/>
      <c r="B866" s="397"/>
      <c r="C866" s="396"/>
      <c r="D866" s="399"/>
      <c r="E866" s="399"/>
      <c r="F866" s="399"/>
    </row>
    <row r="867" spans="1:6" s="413" customFormat="1" x14ac:dyDescent="0.25">
      <c r="A867" s="398"/>
      <c r="B867" s="397"/>
      <c r="C867" s="396"/>
      <c r="D867" s="395"/>
      <c r="E867" s="395"/>
      <c r="F867" s="395"/>
    </row>
    <row r="868" spans="1:6" s="413" customFormat="1" x14ac:dyDescent="0.25">
      <c r="A868" s="398"/>
      <c r="B868" s="397"/>
      <c r="C868" s="396"/>
      <c r="D868" s="395"/>
      <c r="E868" s="395"/>
      <c r="F868" s="395"/>
    </row>
    <row r="869" spans="1:6" s="413" customFormat="1" x14ac:dyDescent="0.25">
      <c r="A869" s="715" t="s">
        <v>735</v>
      </c>
      <c r="B869" s="397"/>
      <c r="C869" s="396"/>
      <c r="D869" s="399"/>
      <c r="E869" s="399"/>
      <c r="F869" s="399"/>
    </row>
    <row r="870" spans="1:6" s="413" customFormat="1" x14ac:dyDescent="0.25">
      <c r="A870" s="475" t="s">
        <v>819</v>
      </c>
      <c r="B870" s="397"/>
      <c r="C870" s="396"/>
      <c r="D870" s="399"/>
      <c r="E870" s="399"/>
      <c r="F870" s="399"/>
    </row>
    <row r="871" spans="1:6" s="413" customFormat="1" x14ac:dyDescent="0.25">
      <c r="A871" s="481" t="s">
        <v>818</v>
      </c>
      <c r="B871" s="397"/>
      <c r="C871" s="396"/>
      <c r="D871" s="399"/>
      <c r="E871" s="399"/>
      <c r="F871" s="399"/>
    </row>
    <row r="872" spans="1:6" s="413" customFormat="1" x14ac:dyDescent="0.25">
      <c r="A872" s="481" t="s">
        <v>817</v>
      </c>
      <c r="B872" s="397"/>
      <c r="C872" s="396"/>
      <c r="D872" s="399"/>
      <c r="E872" s="399"/>
      <c r="F872" s="399"/>
    </row>
    <row r="873" spans="1:6" s="413" customFormat="1" x14ac:dyDescent="0.25">
      <c r="A873" s="481" t="s">
        <v>807</v>
      </c>
      <c r="B873" s="397"/>
      <c r="C873" s="396"/>
      <c r="D873" s="399"/>
      <c r="E873" s="399"/>
      <c r="F873" s="399"/>
    </row>
    <row r="874" spans="1:6" s="413" customFormat="1" x14ac:dyDescent="0.25">
      <c r="A874" s="481" t="s">
        <v>806</v>
      </c>
      <c r="B874" s="397"/>
      <c r="C874" s="396"/>
      <c r="D874" s="399"/>
      <c r="E874" s="399"/>
      <c r="F874" s="399"/>
    </row>
    <row r="875" spans="1:6" s="413" customFormat="1" x14ac:dyDescent="0.25">
      <c r="A875" s="481" t="s">
        <v>816</v>
      </c>
      <c r="B875" s="397"/>
      <c r="C875" s="396"/>
      <c r="D875" s="399"/>
      <c r="E875" s="399"/>
      <c r="F875" s="399"/>
    </row>
    <row r="876" spans="1:6" s="413" customFormat="1" x14ac:dyDescent="0.25">
      <c r="A876" s="481" t="s">
        <v>815</v>
      </c>
      <c r="B876" s="397"/>
      <c r="C876" s="396"/>
      <c r="D876" s="399"/>
      <c r="E876" s="399"/>
      <c r="F876" s="399"/>
    </row>
    <row r="877" spans="1:6" s="413" customFormat="1" x14ac:dyDescent="0.25">
      <c r="A877" s="715"/>
      <c r="B877" s="397"/>
      <c r="C877" s="396"/>
      <c r="D877" s="399"/>
      <c r="E877" s="399"/>
      <c r="F877" s="399"/>
    </row>
    <row r="878" spans="1:6" s="413" customFormat="1" ht="26.4" x14ac:dyDescent="0.25">
      <c r="A878" s="481" t="s">
        <v>803</v>
      </c>
      <c r="B878" s="397"/>
      <c r="C878" s="396"/>
      <c r="D878" s="399"/>
      <c r="E878" s="399"/>
      <c r="F878" s="399"/>
    </row>
    <row r="879" spans="1:6" s="413" customFormat="1" ht="52.8" x14ac:dyDescent="0.25">
      <c r="A879" s="715" t="s">
        <v>814</v>
      </c>
      <c r="B879" s="397"/>
      <c r="C879" s="396"/>
      <c r="D879" s="399"/>
      <c r="E879" s="399"/>
      <c r="F879" s="399"/>
    </row>
    <row r="880" spans="1:6" s="413" customFormat="1" ht="26.4" x14ac:dyDescent="0.25">
      <c r="A880" s="715" t="s">
        <v>813</v>
      </c>
      <c r="B880" s="397"/>
      <c r="C880" s="396"/>
      <c r="D880" s="399"/>
      <c r="E880" s="399"/>
      <c r="F880" s="399"/>
    </row>
    <row r="881" spans="1:6" s="413" customFormat="1" ht="26.4" x14ac:dyDescent="0.25">
      <c r="A881" s="715" t="s">
        <v>614</v>
      </c>
      <c r="B881" s="397"/>
      <c r="C881" s="396"/>
      <c r="D881" s="399"/>
      <c r="E881" s="399"/>
      <c r="F881" s="399"/>
    </row>
    <row r="882" spans="1:6" s="413" customFormat="1" x14ac:dyDescent="0.25">
      <c r="A882" s="414"/>
      <c r="B882" s="397"/>
      <c r="C882" s="396"/>
      <c r="D882" s="399"/>
      <c r="E882" s="399"/>
      <c r="F882" s="399"/>
    </row>
    <row r="883" spans="1:6" s="413" customFormat="1" ht="13.8" thickBot="1" x14ac:dyDescent="0.3">
      <c r="A883" s="407"/>
      <c r="B883" s="406"/>
      <c r="C883" s="396"/>
      <c r="D883" s="399"/>
      <c r="E883" s="399"/>
      <c r="F883" s="399"/>
    </row>
    <row r="884" spans="1:6" s="413" customFormat="1" ht="14.4" thickTop="1" thickBot="1" x14ac:dyDescent="0.3">
      <c r="A884" s="405"/>
      <c r="B884" s="410" t="s">
        <v>33</v>
      </c>
      <c r="C884" s="394">
        <v>1</v>
      </c>
      <c r="D884" s="403"/>
      <c r="E884" s="403" t="s">
        <v>583</v>
      </c>
      <c r="F884" s="402">
        <f>C884*D884</f>
        <v>0</v>
      </c>
    </row>
    <row r="885" spans="1:6" s="413" customFormat="1" ht="13.8" thickTop="1" x14ac:dyDescent="0.25">
      <c r="A885" s="715"/>
      <c r="B885" s="397"/>
      <c r="C885" s="396"/>
      <c r="D885" s="399"/>
      <c r="E885" s="399"/>
      <c r="F885" s="399"/>
    </row>
    <row r="886" spans="1:6" s="413" customFormat="1" x14ac:dyDescent="0.25">
      <c r="A886" s="715"/>
      <c r="B886" s="397"/>
      <c r="C886" s="396"/>
      <c r="D886" s="399"/>
      <c r="E886" s="399"/>
      <c r="F886" s="399"/>
    </row>
    <row r="887" spans="1:6" s="413" customFormat="1" x14ac:dyDescent="0.25">
      <c r="A887" s="966" t="s">
        <v>812</v>
      </c>
      <c r="B887" s="397"/>
      <c r="C887" s="396"/>
      <c r="D887" s="399"/>
      <c r="E887" s="399"/>
      <c r="F887" s="399"/>
    </row>
    <row r="888" spans="1:6" s="413" customFormat="1" x14ac:dyDescent="0.25">
      <c r="A888" s="966"/>
      <c r="B888" s="397"/>
      <c r="C888" s="396"/>
      <c r="D888" s="399"/>
      <c r="E888" s="399"/>
      <c r="F888" s="399"/>
    </row>
    <row r="889" spans="1:6" s="413" customFormat="1" x14ac:dyDescent="0.25">
      <c r="A889" s="966"/>
      <c r="B889" s="397"/>
      <c r="C889" s="396"/>
      <c r="D889" s="399"/>
      <c r="E889" s="399"/>
      <c r="F889" s="399"/>
    </row>
    <row r="890" spans="1:6" s="413" customFormat="1" x14ac:dyDescent="0.25">
      <c r="A890" s="966"/>
      <c r="B890" s="397"/>
      <c r="C890" s="396"/>
      <c r="D890" s="399"/>
      <c r="E890" s="399"/>
      <c r="F890" s="399"/>
    </row>
    <row r="891" spans="1:6" s="413" customFormat="1" x14ac:dyDescent="0.25">
      <c r="A891" s="966"/>
      <c r="B891" s="397"/>
      <c r="C891" s="396"/>
      <c r="D891" s="399"/>
      <c r="E891" s="399"/>
      <c r="F891" s="399"/>
    </row>
    <row r="892" spans="1:6" s="413" customFormat="1" x14ac:dyDescent="0.25">
      <c r="A892" s="966"/>
      <c r="B892" s="397"/>
      <c r="C892" s="396"/>
      <c r="D892" s="399"/>
      <c r="E892" s="399"/>
      <c r="F892" s="399"/>
    </row>
    <row r="893" spans="1:6" s="413" customFormat="1" x14ac:dyDescent="0.25">
      <c r="A893" s="966"/>
      <c r="B893" s="397"/>
      <c r="C893" s="396"/>
      <c r="D893" s="399"/>
      <c r="E893" s="399"/>
      <c r="F893" s="399"/>
    </row>
    <row r="894" spans="1:6" s="413" customFormat="1" x14ac:dyDescent="0.25">
      <c r="A894" s="966"/>
      <c r="B894" s="397"/>
      <c r="C894" s="396"/>
      <c r="D894" s="399"/>
      <c r="E894" s="399"/>
      <c r="F894" s="399"/>
    </row>
    <row r="895" spans="1:6" s="413" customFormat="1" x14ac:dyDescent="0.25">
      <c r="A895" s="966"/>
      <c r="B895" s="397"/>
      <c r="C895" s="396"/>
      <c r="D895" s="399"/>
      <c r="E895" s="399"/>
      <c r="F895" s="399"/>
    </row>
    <row r="896" spans="1:6" s="413" customFormat="1" x14ac:dyDescent="0.25">
      <c r="A896" s="966"/>
      <c r="B896" s="397"/>
      <c r="C896" s="396"/>
      <c r="D896" s="399"/>
      <c r="E896" s="399"/>
      <c r="F896" s="399"/>
    </row>
    <row r="897" spans="1:6" s="413" customFormat="1" x14ac:dyDescent="0.25">
      <c r="A897" s="966"/>
      <c r="B897" s="397"/>
      <c r="C897" s="396"/>
      <c r="D897" s="399"/>
      <c r="E897" s="399"/>
      <c r="F897" s="399"/>
    </row>
    <row r="898" spans="1:6" s="413" customFormat="1" x14ac:dyDescent="0.25">
      <c r="A898" s="966"/>
      <c r="B898" s="397"/>
      <c r="C898" s="396"/>
      <c r="D898" s="399"/>
      <c r="E898" s="399"/>
      <c r="F898" s="399"/>
    </row>
    <row r="899" spans="1:6" s="413" customFormat="1" ht="39" customHeight="1" x14ac:dyDescent="0.25">
      <c r="A899" s="966"/>
      <c r="B899" s="397"/>
      <c r="C899" s="396"/>
      <c r="D899" s="399"/>
      <c r="E899" s="399"/>
      <c r="F899" s="399"/>
    </row>
    <row r="900" spans="1:6" s="413" customFormat="1" x14ac:dyDescent="0.25">
      <c r="A900" s="715" t="s">
        <v>811</v>
      </c>
      <c r="B900" s="397"/>
      <c r="C900" s="396"/>
      <c r="D900" s="399"/>
      <c r="E900" s="399"/>
      <c r="F900" s="399"/>
    </row>
    <row r="901" spans="1:6" s="413" customFormat="1" x14ac:dyDescent="0.25">
      <c r="A901" s="475" t="s">
        <v>810</v>
      </c>
      <c r="B901" s="397"/>
      <c r="C901" s="396"/>
      <c r="D901" s="399"/>
      <c r="E901" s="399"/>
      <c r="F901" s="399"/>
    </row>
    <row r="902" spans="1:6" s="413" customFormat="1" x14ac:dyDescent="0.25">
      <c r="A902" s="481" t="s">
        <v>809</v>
      </c>
      <c r="B902" s="397"/>
      <c r="C902" s="396"/>
      <c r="D902" s="399"/>
      <c r="E902" s="399"/>
      <c r="F902" s="399"/>
    </row>
    <row r="903" spans="1:6" s="413" customFormat="1" x14ac:dyDescent="0.25">
      <c r="A903" s="475" t="s">
        <v>808</v>
      </c>
      <c r="B903" s="397"/>
      <c r="C903" s="396"/>
      <c r="D903" s="399"/>
      <c r="E903" s="399"/>
      <c r="F903" s="399"/>
    </row>
    <row r="904" spans="1:6" s="413" customFormat="1" x14ac:dyDescent="0.25">
      <c r="A904" s="481" t="s">
        <v>807</v>
      </c>
      <c r="B904" s="397"/>
      <c r="C904" s="396"/>
      <c r="D904" s="399"/>
      <c r="E904" s="399"/>
      <c r="F904" s="399"/>
    </row>
    <row r="905" spans="1:6" s="413" customFormat="1" x14ac:dyDescent="0.25">
      <c r="A905" s="481" t="s">
        <v>806</v>
      </c>
      <c r="B905" s="397"/>
      <c r="C905" s="396"/>
      <c r="D905" s="399"/>
      <c r="E905" s="399"/>
      <c r="F905" s="399"/>
    </row>
    <row r="906" spans="1:6" s="413" customFormat="1" x14ac:dyDescent="0.25">
      <c r="A906" s="481" t="s">
        <v>805</v>
      </c>
      <c r="B906" s="397"/>
      <c r="C906" s="396"/>
      <c r="D906" s="399"/>
      <c r="E906" s="399"/>
      <c r="F906" s="399"/>
    </row>
    <row r="907" spans="1:6" s="413" customFormat="1" x14ac:dyDescent="0.25">
      <c r="A907" s="481" t="s">
        <v>804</v>
      </c>
      <c r="B907" s="397"/>
      <c r="C907" s="396"/>
      <c r="D907" s="399"/>
      <c r="E907" s="399"/>
      <c r="F907" s="399"/>
    </row>
    <row r="908" spans="1:6" s="413" customFormat="1" x14ac:dyDescent="0.25">
      <c r="A908" s="715"/>
      <c r="B908" s="397"/>
      <c r="C908" s="396"/>
      <c r="D908" s="399"/>
      <c r="E908" s="399"/>
      <c r="F908" s="399"/>
    </row>
    <row r="909" spans="1:6" s="413" customFormat="1" ht="26.4" x14ac:dyDescent="0.25">
      <c r="A909" s="481" t="s">
        <v>803</v>
      </c>
      <c r="B909" s="397"/>
      <c r="C909" s="396"/>
      <c r="D909" s="399"/>
      <c r="E909" s="399"/>
      <c r="F909" s="399"/>
    </row>
    <row r="910" spans="1:6" s="413" customFormat="1" x14ac:dyDescent="0.25">
      <c r="A910" s="481"/>
      <c r="B910" s="397"/>
      <c r="C910" s="396"/>
      <c r="D910" s="399"/>
      <c r="E910" s="399"/>
      <c r="F910" s="399"/>
    </row>
    <row r="911" spans="1:6" s="413" customFormat="1" ht="26.4" x14ac:dyDescent="0.25">
      <c r="A911" s="715" t="s">
        <v>802</v>
      </c>
      <c r="B911" s="397"/>
      <c r="C911" s="396"/>
      <c r="D911" s="399"/>
      <c r="E911" s="399"/>
      <c r="F911" s="399"/>
    </row>
    <row r="912" spans="1:6" s="413" customFormat="1" ht="26.4" x14ac:dyDescent="0.25">
      <c r="A912" s="715" t="s">
        <v>614</v>
      </c>
      <c r="B912" s="397"/>
      <c r="C912" s="396"/>
      <c r="D912" s="399"/>
      <c r="E912" s="399"/>
      <c r="F912" s="399"/>
    </row>
    <row r="913" spans="1:6" s="413" customFormat="1" x14ac:dyDescent="0.25">
      <c r="A913" s="414"/>
      <c r="B913" s="397"/>
      <c r="C913" s="396"/>
      <c r="D913" s="399"/>
      <c r="E913" s="399"/>
      <c r="F913" s="399"/>
    </row>
    <row r="914" spans="1:6" s="413" customFormat="1" ht="13.8" thickBot="1" x14ac:dyDescent="0.3">
      <c r="A914" s="407"/>
      <c r="B914" s="406"/>
      <c r="C914" s="396"/>
      <c r="D914" s="399"/>
      <c r="E914" s="399"/>
      <c r="F914" s="399"/>
    </row>
    <row r="915" spans="1:6" s="413" customFormat="1" ht="14.4" thickTop="1" thickBot="1" x14ac:dyDescent="0.3">
      <c r="A915" s="405"/>
      <c r="B915" s="410" t="s">
        <v>33</v>
      </c>
      <c r="C915" s="394">
        <v>1</v>
      </c>
      <c r="D915" s="403"/>
      <c r="E915" s="403" t="s">
        <v>583</v>
      </c>
      <c r="F915" s="402">
        <f>C915*D915</f>
        <v>0</v>
      </c>
    </row>
    <row r="916" spans="1:6" s="413" customFormat="1" ht="13.8" thickTop="1" x14ac:dyDescent="0.25">
      <c r="A916" s="401"/>
      <c r="B916" s="406"/>
      <c r="C916" s="396"/>
      <c r="D916" s="399"/>
      <c r="E916" s="399"/>
      <c r="F916" s="399"/>
    </row>
    <row r="917" spans="1:6" s="413" customFormat="1" x14ac:dyDescent="0.25">
      <c r="A917" s="401"/>
      <c r="B917" s="406"/>
      <c r="C917" s="396"/>
      <c r="D917" s="399"/>
      <c r="E917" s="399"/>
      <c r="F917" s="399"/>
    </row>
    <row r="918" spans="1:6" s="413" customFormat="1" x14ac:dyDescent="0.25">
      <c r="A918" s="401"/>
      <c r="B918" s="406"/>
      <c r="C918" s="396"/>
      <c r="D918" s="399"/>
      <c r="E918" s="399"/>
      <c r="F918" s="399"/>
    </row>
    <row r="919" spans="1:6" s="413" customFormat="1" x14ac:dyDescent="0.25">
      <c r="A919" s="715"/>
      <c r="B919" s="397"/>
      <c r="C919" s="396"/>
      <c r="D919" s="399"/>
      <c r="E919" s="399"/>
      <c r="F919" s="399"/>
    </row>
    <row r="920" spans="1:6" s="413" customFormat="1" x14ac:dyDescent="0.25">
      <c r="A920" s="477" t="s">
        <v>801</v>
      </c>
      <c r="B920" s="397"/>
      <c r="C920" s="396"/>
      <c r="D920" s="395"/>
      <c r="E920" s="395"/>
      <c r="F920" s="395"/>
    </row>
    <row r="921" spans="1:6" s="413" customFormat="1" x14ac:dyDescent="0.25">
      <c r="A921" s="477"/>
      <c r="B921" s="397"/>
      <c r="C921" s="396"/>
      <c r="D921" s="395"/>
      <c r="E921" s="395"/>
      <c r="F921" s="395"/>
    </row>
    <row r="922" spans="1:6" s="413" customFormat="1" x14ac:dyDescent="0.25">
      <c r="A922" s="966" t="s">
        <v>800</v>
      </c>
      <c r="B922" s="397"/>
      <c r="C922" s="396"/>
      <c r="D922" s="399"/>
      <c r="E922" s="399"/>
      <c r="F922" s="399"/>
    </row>
    <row r="923" spans="1:6" s="413" customFormat="1" x14ac:dyDescent="0.25">
      <c r="A923" s="966"/>
      <c r="B923" s="397"/>
      <c r="C923" s="396"/>
      <c r="D923" s="399"/>
      <c r="E923" s="399"/>
      <c r="F923" s="399"/>
    </row>
    <row r="924" spans="1:6" s="413" customFormat="1" x14ac:dyDescent="0.25">
      <c r="A924" s="966"/>
      <c r="B924" s="397"/>
      <c r="C924" s="396"/>
      <c r="D924" s="399"/>
      <c r="E924" s="399"/>
      <c r="F924" s="399"/>
    </row>
    <row r="925" spans="1:6" s="413" customFormat="1" x14ac:dyDescent="0.25">
      <c r="A925" s="966"/>
      <c r="B925" s="397"/>
      <c r="C925" s="396"/>
      <c r="D925" s="399"/>
      <c r="E925" s="399"/>
      <c r="F925" s="399"/>
    </row>
    <row r="926" spans="1:6" s="413" customFormat="1" x14ac:dyDescent="0.25">
      <c r="A926" s="966"/>
      <c r="B926" s="397"/>
      <c r="C926" s="396"/>
      <c r="D926" s="399"/>
      <c r="E926" s="399"/>
      <c r="F926" s="399"/>
    </row>
    <row r="927" spans="1:6" s="413" customFormat="1" x14ac:dyDescent="0.25">
      <c r="A927" s="966"/>
      <c r="B927" s="397"/>
      <c r="C927" s="396"/>
      <c r="D927" s="399"/>
      <c r="E927" s="399"/>
      <c r="F927" s="399"/>
    </row>
    <row r="928" spans="1:6" s="413" customFormat="1" x14ac:dyDescent="0.25">
      <c r="A928" s="966"/>
      <c r="B928" s="397"/>
      <c r="C928" s="396"/>
      <c r="D928" s="399"/>
      <c r="E928" s="399"/>
      <c r="F928" s="399"/>
    </row>
    <row r="929" spans="1:6" s="413" customFormat="1" x14ac:dyDescent="0.25">
      <c r="A929" s="966"/>
      <c r="B929" s="397"/>
      <c r="C929" s="396"/>
      <c r="D929" s="399"/>
      <c r="E929" s="399"/>
      <c r="F929" s="399"/>
    </row>
    <row r="930" spans="1:6" s="413" customFormat="1" x14ac:dyDescent="0.25">
      <c r="A930" s="966"/>
      <c r="B930" s="397"/>
      <c r="C930" s="396"/>
      <c r="D930" s="399"/>
      <c r="E930" s="399"/>
      <c r="F930" s="399"/>
    </row>
    <row r="931" spans="1:6" s="413" customFormat="1" x14ac:dyDescent="0.25">
      <c r="A931" s="966"/>
      <c r="B931" s="397"/>
      <c r="C931" s="396"/>
      <c r="D931" s="399"/>
      <c r="E931" s="399"/>
      <c r="F931" s="399"/>
    </row>
    <row r="932" spans="1:6" s="413" customFormat="1" x14ac:dyDescent="0.25">
      <c r="A932" s="966"/>
      <c r="B932" s="397"/>
      <c r="C932" s="396"/>
      <c r="D932" s="399"/>
      <c r="E932" s="399"/>
      <c r="F932" s="399"/>
    </row>
    <row r="933" spans="1:6" s="413" customFormat="1" x14ac:dyDescent="0.25">
      <c r="A933" s="966"/>
      <c r="B933" s="397"/>
      <c r="C933" s="396"/>
      <c r="D933" s="399"/>
      <c r="E933" s="399"/>
      <c r="F933" s="399"/>
    </row>
    <row r="934" spans="1:6" s="413" customFormat="1" x14ac:dyDescent="0.25">
      <c r="A934" s="966"/>
      <c r="B934" s="397"/>
      <c r="C934" s="396"/>
      <c r="D934" s="399"/>
      <c r="E934" s="399"/>
      <c r="F934" s="399"/>
    </row>
    <row r="935" spans="1:6" s="413" customFormat="1" ht="35.25" customHeight="1" x14ac:dyDescent="0.25">
      <c r="A935" s="966"/>
      <c r="B935" s="397"/>
      <c r="C935" s="396"/>
      <c r="D935" s="399"/>
      <c r="E935" s="399"/>
      <c r="F935" s="399"/>
    </row>
    <row r="936" spans="1:6" s="413" customFormat="1" x14ac:dyDescent="0.25">
      <c r="A936" s="480" t="s">
        <v>735</v>
      </c>
      <c r="B936" s="397"/>
      <c r="C936" s="396"/>
      <c r="D936" s="395"/>
      <c r="E936" s="395"/>
      <c r="F936" s="395"/>
    </row>
    <row r="937" spans="1:6" s="413" customFormat="1" x14ac:dyDescent="0.25">
      <c r="A937" s="966" t="s">
        <v>799</v>
      </c>
      <c r="B937" s="397"/>
      <c r="C937" s="396"/>
      <c r="D937" s="399"/>
      <c r="E937" s="399"/>
      <c r="F937" s="399"/>
    </row>
    <row r="938" spans="1:6" s="413" customFormat="1" x14ac:dyDescent="0.25">
      <c r="A938" s="966"/>
      <c r="B938" s="397"/>
      <c r="C938" s="396"/>
      <c r="D938" s="399"/>
      <c r="E938" s="399"/>
      <c r="F938" s="399"/>
    </row>
    <row r="939" spans="1:6" s="413" customFormat="1" x14ac:dyDescent="0.25">
      <c r="A939" s="966"/>
      <c r="B939" s="397"/>
      <c r="C939" s="396"/>
      <c r="D939" s="399"/>
      <c r="E939" s="399"/>
      <c r="F939" s="399"/>
    </row>
    <row r="940" spans="1:6" s="413" customFormat="1" x14ac:dyDescent="0.25">
      <c r="A940" s="966"/>
      <c r="B940" s="397"/>
      <c r="C940" s="396"/>
      <c r="D940" s="399"/>
      <c r="E940" s="399"/>
      <c r="F940" s="399"/>
    </row>
    <row r="941" spans="1:6" s="413" customFormat="1" x14ac:dyDescent="0.25">
      <c r="A941" s="966"/>
      <c r="B941" s="397"/>
      <c r="C941" s="396"/>
      <c r="D941" s="399"/>
      <c r="E941" s="399"/>
      <c r="F941" s="399"/>
    </row>
    <row r="942" spans="1:6" s="413" customFormat="1" x14ac:dyDescent="0.25">
      <c r="A942" s="966"/>
      <c r="B942" s="397"/>
      <c r="C942" s="396"/>
      <c r="D942" s="399"/>
      <c r="E942" s="399"/>
      <c r="F942" s="399"/>
    </row>
    <row r="943" spans="1:6" s="413" customFormat="1" x14ac:dyDescent="0.25">
      <c r="A943" s="966"/>
      <c r="B943" s="397"/>
      <c r="C943" s="396"/>
      <c r="D943" s="399"/>
      <c r="E943" s="399"/>
      <c r="F943" s="399"/>
    </row>
    <row r="944" spans="1:6" s="413" customFormat="1" ht="26.4" x14ac:dyDescent="0.25">
      <c r="A944" s="715" t="s">
        <v>798</v>
      </c>
      <c r="B944" s="397"/>
      <c r="C944" s="396"/>
      <c r="D944" s="399"/>
      <c r="E944" s="399"/>
      <c r="F944" s="399"/>
    </row>
    <row r="945" spans="1:6" s="413" customFormat="1" ht="26.4" x14ac:dyDescent="0.25">
      <c r="A945" s="715" t="s">
        <v>614</v>
      </c>
      <c r="B945" s="397"/>
      <c r="C945" s="396"/>
      <c r="D945" s="399"/>
      <c r="E945" s="399"/>
      <c r="F945" s="399"/>
    </row>
    <row r="946" spans="1:6" s="413" customFormat="1" x14ac:dyDescent="0.25">
      <c r="A946" s="414"/>
      <c r="B946" s="397"/>
      <c r="C946" s="396"/>
      <c r="D946" s="399"/>
      <c r="E946" s="399"/>
      <c r="F946" s="399"/>
    </row>
    <row r="947" spans="1:6" s="413" customFormat="1" ht="13.8" thickBot="1" x14ac:dyDescent="0.3">
      <c r="A947" s="407"/>
      <c r="B947" s="406"/>
      <c r="C947" s="396"/>
      <c r="D947" s="399"/>
      <c r="E947" s="399"/>
      <c r="F947" s="399"/>
    </row>
    <row r="948" spans="1:6" s="413" customFormat="1" ht="14.4" thickTop="1" thickBot="1" x14ac:dyDescent="0.3">
      <c r="A948" s="405"/>
      <c r="B948" s="410" t="s">
        <v>584</v>
      </c>
      <c r="C948" s="394">
        <v>3</v>
      </c>
      <c r="D948" s="403"/>
      <c r="E948" s="403" t="s">
        <v>583</v>
      </c>
      <c r="F948" s="402">
        <f>C948*D948</f>
        <v>0</v>
      </c>
    </row>
    <row r="949" spans="1:6" s="413" customFormat="1" ht="13.8" thickTop="1" x14ac:dyDescent="0.25">
      <c r="A949" s="477"/>
      <c r="B949" s="397"/>
      <c r="C949" s="396"/>
      <c r="D949" s="395"/>
      <c r="E949" s="395"/>
      <c r="F949" s="395"/>
    </row>
    <row r="950" spans="1:6" s="413" customFormat="1" ht="52.8" x14ac:dyDescent="0.25">
      <c r="A950" s="481" t="s">
        <v>797</v>
      </c>
      <c r="B950" s="397"/>
      <c r="C950" s="396"/>
      <c r="D950" s="399"/>
      <c r="E950" s="399"/>
      <c r="F950" s="399"/>
    </row>
    <row r="951" spans="1:6" s="413" customFormat="1" ht="26.4" x14ac:dyDescent="0.25">
      <c r="A951" s="715" t="s">
        <v>796</v>
      </c>
      <c r="B951" s="397"/>
      <c r="C951" s="396"/>
      <c r="D951" s="399"/>
      <c r="E951" s="399"/>
      <c r="F951" s="399"/>
    </row>
    <row r="952" spans="1:6" s="413" customFormat="1" ht="26.4" x14ac:dyDescent="0.25">
      <c r="A952" s="715" t="s">
        <v>614</v>
      </c>
      <c r="B952" s="397"/>
      <c r="C952" s="396"/>
      <c r="D952" s="399"/>
      <c r="E952" s="399"/>
      <c r="F952" s="399"/>
    </row>
    <row r="953" spans="1:6" s="413" customFormat="1" x14ac:dyDescent="0.25">
      <c r="A953" s="414"/>
      <c r="B953" s="397"/>
      <c r="C953" s="396"/>
      <c r="D953" s="399"/>
      <c r="E953" s="399"/>
      <c r="F953" s="399"/>
    </row>
    <row r="954" spans="1:6" s="413" customFormat="1" ht="13.8" thickBot="1" x14ac:dyDescent="0.3">
      <c r="A954" s="407"/>
      <c r="B954" s="406"/>
      <c r="C954" s="396"/>
      <c r="D954" s="399"/>
      <c r="E954" s="399"/>
      <c r="F954" s="399"/>
    </row>
    <row r="955" spans="1:6" s="413" customFormat="1" ht="14.4" thickTop="1" thickBot="1" x14ac:dyDescent="0.3">
      <c r="A955" s="405"/>
      <c r="B955" s="410" t="s">
        <v>584</v>
      </c>
      <c r="C955" s="394">
        <v>0</v>
      </c>
      <c r="D955" s="403"/>
      <c r="E955" s="403" t="s">
        <v>583</v>
      </c>
      <c r="F955" s="402">
        <f>C955*D955</f>
        <v>0</v>
      </c>
    </row>
    <row r="956" spans="1:6" s="413" customFormat="1" ht="13.8" thickTop="1" x14ac:dyDescent="0.25">
      <c r="A956" s="401"/>
      <c r="B956" s="406"/>
      <c r="C956" s="396"/>
      <c r="D956" s="399"/>
      <c r="E956" s="399"/>
      <c r="F956" s="399"/>
    </row>
    <row r="957" spans="1:6" s="413" customFormat="1" x14ac:dyDescent="0.25">
      <c r="A957" s="715"/>
      <c r="B957" s="397"/>
      <c r="C957" s="396"/>
      <c r="D957" s="399"/>
      <c r="E957" s="399"/>
      <c r="F957" s="399"/>
    </row>
    <row r="958" spans="1:6" s="413" customFormat="1" x14ac:dyDescent="0.25">
      <c r="A958" s="966" t="s">
        <v>795</v>
      </c>
      <c r="B958" s="397"/>
      <c r="C958" s="396"/>
      <c r="D958" s="399"/>
      <c r="E958" s="399"/>
      <c r="F958" s="399"/>
    </row>
    <row r="959" spans="1:6" s="413" customFormat="1" x14ac:dyDescent="0.25">
      <c r="A959" s="966"/>
      <c r="B959" s="397"/>
      <c r="C959" s="396"/>
      <c r="D959" s="399"/>
      <c r="E959" s="399"/>
      <c r="F959" s="399"/>
    </row>
    <row r="960" spans="1:6" s="413" customFormat="1" x14ac:dyDescent="0.25">
      <c r="A960" s="966"/>
      <c r="B960" s="397"/>
      <c r="C960" s="396"/>
      <c r="D960" s="399"/>
      <c r="E960" s="399"/>
      <c r="F960" s="399"/>
    </row>
    <row r="961" spans="1:6" s="413" customFormat="1" x14ac:dyDescent="0.25">
      <c r="A961" s="966"/>
      <c r="B961" s="397"/>
      <c r="C961" s="396"/>
      <c r="D961" s="399"/>
      <c r="E961" s="399"/>
      <c r="F961" s="399"/>
    </row>
    <row r="962" spans="1:6" s="413" customFormat="1" x14ac:dyDescent="0.25">
      <c r="A962" s="966"/>
      <c r="B962" s="397"/>
      <c r="C962" s="396"/>
      <c r="D962" s="399"/>
      <c r="E962" s="399"/>
      <c r="F962" s="399"/>
    </row>
    <row r="963" spans="1:6" s="413" customFormat="1" x14ac:dyDescent="0.25">
      <c r="A963" s="966"/>
      <c r="B963" s="397"/>
      <c r="C963" s="396"/>
      <c r="D963" s="399"/>
      <c r="E963" s="399"/>
      <c r="F963" s="399"/>
    </row>
    <row r="964" spans="1:6" s="413" customFormat="1" x14ac:dyDescent="0.25">
      <c r="A964" s="966"/>
      <c r="B964" s="397"/>
      <c r="C964" s="396"/>
      <c r="D964" s="399"/>
      <c r="E964" s="399"/>
      <c r="F964" s="399"/>
    </row>
    <row r="965" spans="1:6" s="413" customFormat="1" x14ac:dyDescent="0.25">
      <c r="A965" s="966"/>
      <c r="B965" s="397"/>
      <c r="C965" s="396"/>
      <c r="D965" s="399"/>
      <c r="E965" s="399"/>
      <c r="F965" s="399"/>
    </row>
    <row r="966" spans="1:6" s="413" customFormat="1" x14ac:dyDescent="0.25">
      <c r="A966" s="966"/>
      <c r="B966" s="397"/>
      <c r="C966" s="396"/>
      <c r="D966" s="399"/>
      <c r="E966" s="399"/>
      <c r="F966" s="399"/>
    </row>
    <row r="967" spans="1:6" s="413" customFormat="1" ht="51.75" customHeight="1" x14ac:dyDescent="0.25">
      <c r="A967" s="966"/>
      <c r="B967" s="397"/>
      <c r="C967" s="396"/>
      <c r="D967" s="399"/>
      <c r="E967" s="399"/>
      <c r="F967" s="399"/>
    </row>
    <row r="968" spans="1:6" s="413" customFormat="1" x14ac:dyDescent="0.25">
      <c r="A968" s="480" t="s">
        <v>735</v>
      </c>
      <c r="B968" s="397"/>
      <c r="C968" s="396"/>
      <c r="D968" s="395"/>
      <c r="E968" s="395"/>
      <c r="F968" s="395"/>
    </row>
    <row r="969" spans="1:6" s="413" customFormat="1" x14ac:dyDescent="0.25">
      <c r="A969" s="715" t="s">
        <v>794</v>
      </c>
      <c r="B969" s="397"/>
      <c r="C969" s="396"/>
      <c r="D969" s="399"/>
      <c r="E969" s="399"/>
      <c r="F969" s="399"/>
    </row>
    <row r="970" spans="1:6" s="413" customFormat="1" x14ac:dyDescent="0.25">
      <c r="A970" s="480"/>
      <c r="B970" s="397"/>
      <c r="C970" s="396"/>
      <c r="D970" s="395"/>
      <c r="E970" s="395"/>
      <c r="F970" s="395"/>
    </row>
    <row r="971" spans="1:6" s="413" customFormat="1" x14ac:dyDescent="0.25">
      <c r="A971" s="480"/>
      <c r="B971" s="397"/>
      <c r="C971" s="396"/>
      <c r="D971" s="395"/>
      <c r="E971" s="395"/>
      <c r="F971" s="395"/>
    </row>
    <row r="972" spans="1:6" s="413" customFormat="1" x14ac:dyDescent="0.25">
      <c r="A972" s="480"/>
      <c r="B972" s="397"/>
      <c r="C972" s="396"/>
      <c r="D972" s="395"/>
      <c r="E972" s="395"/>
      <c r="F972" s="395"/>
    </row>
    <row r="973" spans="1:6" s="413" customFormat="1" x14ac:dyDescent="0.25">
      <c r="A973" s="480"/>
      <c r="B973" s="397"/>
      <c r="C973" s="396"/>
      <c r="D973" s="395"/>
      <c r="E973" s="395"/>
      <c r="F973" s="395"/>
    </row>
    <row r="974" spans="1:6" s="413" customFormat="1" x14ac:dyDescent="0.25">
      <c r="A974" s="966" t="s">
        <v>793</v>
      </c>
      <c r="B974" s="397"/>
      <c r="C974" s="396"/>
      <c r="D974" s="399"/>
      <c r="E974" s="399"/>
      <c r="F974" s="399"/>
    </row>
    <row r="975" spans="1:6" s="413" customFormat="1" x14ac:dyDescent="0.25">
      <c r="A975" s="966"/>
      <c r="B975" s="397"/>
      <c r="C975" s="396"/>
      <c r="D975" s="399"/>
      <c r="E975" s="399"/>
      <c r="F975" s="399"/>
    </row>
    <row r="976" spans="1:6" s="413" customFormat="1" x14ac:dyDescent="0.25">
      <c r="A976" s="966"/>
      <c r="B976" s="397"/>
      <c r="C976" s="396"/>
      <c r="D976" s="399"/>
      <c r="E976" s="399"/>
      <c r="F976" s="399"/>
    </row>
    <row r="977" spans="1:6" s="413" customFormat="1" x14ac:dyDescent="0.25">
      <c r="A977" s="966"/>
      <c r="B977" s="397"/>
      <c r="C977" s="396"/>
      <c r="D977" s="399"/>
      <c r="E977" s="399"/>
      <c r="F977" s="399"/>
    </row>
    <row r="978" spans="1:6" s="413" customFormat="1" x14ac:dyDescent="0.25">
      <c r="A978" s="966"/>
      <c r="B978" s="397"/>
      <c r="C978" s="396"/>
      <c r="D978" s="399"/>
      <c r="E978" s="399"/>
      <c r="F978" s="399"/>
    </row>
    <row r="979" spans="1:6" s="413" customFormat="1" x14ac:dyDescent="0.25">
      <c r="A979" s="966"/>
      <c r="B979" s="397"/>
      <c r="C979" s="396"/>
      <c r="D979" s="399"/>
      <c r="E979" s="399"/>
      <c r="F979" s="399"/>
    </row>
    <row r="980" spans="1:6" s="413" customFormat="1" ht="26.4" x14ac:dyDescent="0.25">
      <c r="A980" s="715" t="s">
        <v>792</v>
      </c>
      <c r="B980" s="397"/>
      <c r="C980" s="396"/>
      <c r="D980" s="399"/>
      <c r="E980" s="399"/>
      <c r="F980" s="399"/>
    </row>
    <row r="981" spans="1:6" s="413" customFormat="1" ht="26.4" x14ac:dyDescent="0.25">
      <c r="A981" s="715" t="s">
        <v>614</v>
      </c>
      <c r="B981" s="397"/>
      <c r="C981" s="396"/>
      <c r="D981" s="399"/>
      <c r="E981" s="399"/>
      <c r="F981" s="399"/>
    </row>
    <row r="982" spans="1:6" s="413" customFormat="1" x14ac:dyDescent="0.25">
      <c r="A982" s="414"/>
      <c r="B982" s="397"/>
      <c r="C982" s="396"/>
      <c r="D982" s="399"/>
      <c r="E982" s="399"/>
      <c r="F982" s="399"/>
    </row>
    <row r="983" spans="1:6" s="413" customFormat="1" ht="13.8" thickBot="1" x14ac:dyDescent="0.3">
      <c r="A983" s="407"/>
      <c r="B983" s="406"/>
      <c r="C983" s="396"/>
      <c r="D983" s="399"/>
      <c r="E983" s="399"/>
      <c r="F983" s="399"/>
    </row>
    <row r="984" spans="1:6" s="413" customFormat="1" ht="14.4" thickTop="1" thickBot="1" x14ac:dyDescent="0.3">
      <c r="A984" s="405"/>
      <c r="B984" s="410" t="s">
        <v>584</v>
      </c>
      <c r="C984" s="394">
        <v>3</v>
      </c>
      <c r="D984" s="403"/>
      <c r="E984" s="403" t="s">
        <v>583</v>
      </c>
      <c r="F984" s="402">
        <f>C984*D984</f>
        <v>0</v>
      </c>
    </row>
    <row r="985" spans="1:6" s="413" customFormat="1" ht="12.75" customHeight="1" thickTop="1" x14ac:dyDescent="0.25">
      <c r="A985" s="715"/>
      <c r="B985" s="397"/>
      <c r="C985" s="396"/>
      <c r="D985" s="399"/>
      <c r="E985" s="399"/>
      <c r="F985" s="399"/>
    </row>
    <row r="986" spans="1:6" s="413" customFormat="1" ht="12.75" customHeight="1" x14ac:dyDescent="0.25">
      <c r="A986" s="474" t="s">
        <v>690</v>
      </c>
      <c r="B986" s="397"/>
      <c r="C986" s="396"/>
      <c r="D986" s="399"/>
      <c r="E986" s="399"/>
      <c r="F986" s="399"/>
    </row>
    <row r="987" spans="1:6" s="413" customFormat="1" ht="12.75" customHeight="1" thickBot="1" x14ac:dyDescent="0.3">
      <c r="A987" s="469" t="s">
        <v>689</v>
      </c>
      <c r="B987" s="406"/>
      <c r="C987" s="396"/>
      <c r="D987" s="399"/>
      <c r="E987" s="399"/>
      <c r="F987" s="399"/>
    </row>
    <row r="988" spans="1:6" s="413" customFormat="1" ht="14.4" thickTop="1" thickBot="1" x14ac:dyDescent="0.3">
      <c r="A988" s="465" t="s">
        <v>688</v>
      </c>
      <c r="B988" s="464" t="s">
        <v>584</v>
      </c>
      <c r="C988" s="463">
        <v>0</v>
      </c>
      <c r="D988" s="462"/>
      <c r="E988" s="462" t="s">
        <v>583</v>
      </c>
      <c r="F988" s="461">
        <f>C988*D988</f>
        <v>0</v>
      </c>
    </row>
    <row r="989" spans="1:6" s="413" customFormat="1" ht="13.8" thickTop="1" x14ac:dyDescent="0.25">
      <c r="A989" s="715"/>
      <c r="B989" s="397"/>
      <c r="C989" s="396"/>
      <c r="D989" s="399"/>
      <c r="E989" s="399"/>
      <c r="F989" s="399"/>
    </row>
    <row r="990" spans="1:6" s="413" customFormat="1" x14ac:dyDescent="0.25">
      <c r="A990" s="715"/>
      <c r="B990" s="397"/>
      <c r="C990" s="396"/>
      <c r="D990" s="399"/>
      <c r="E990" s="399"/>
      <c r="F990" s="399"/>
    </row>
    <row r="991" spans="1:6" s="413" customFormat="1" x14ac:dyDescent="0.25">
      <c r="A991" s="715" t="s">
        <v>791</v>
      </c>
      <c r="B991" s="397"/>
      <c r="C991" s="396"/>
      <c r="D991" s="399"/>
      <c r="E991" s="399"/>
      <c r="F991" s="399"/>
    </row>
    <row r="992" spans="1:6" s="413" customFormat="1" x14ac:dyDescent="0.25">
      <c r="A992" s="477"/>
      <c r="B992" s="397"/>
      <c r="C992" s="396"/>
      <c r="D992" s="395"/>
      <c r="E992" s="395"/>
      <c r="F992" s="395"/>
    </row>
    <row r="993" spans="1:6" s="413" customFormat="1" ht="39.6" x14ac:dyDescent="0.25">
      <c r="A993" s="715" t="s">
        <v>790</v>
      </c>
      <c r="B993" s="397"/>
      <c r="C993" s="396"/>
      <c r="D993" s="399"/>
      <c r="E993" s="399"/>
      <c r="F993" s="399"/>
    </row>
    <row r="994" spans="1:6" s="413" customFormat="1" ht="177" customHeight="1" x14ac:dyDescent="0.25">
      <c r="A994" s="715" t="s">
        <v>789</v>
      </c>
      <c r="B994" s="397"/>
      <c r="C994" s="396"/>
      <c r="D994" s="399"/>
      <c r="E994" s="399"/>
      <c r="F994" s="399"/>
    </row>
    <row r="995" spans="1:6" s="413" customFormat="1" ht="57" customHeight="1" x14ac:dyDescent="0.25">
      <c r="A995" s="715" t="s">
        <v>788</v>
      </c>
      <c r="B995" s="397"/>
      <c r="C995" s="396"/>
      <c r="D995" s="399"/>
      <c r="E995" s="399"/>
      <c r="F995" s="399"/>
    </row>
    <row r="996" spans="1:6" s="413" customFormat="1" x14ac:dyDescent="0.25">
      <c r="A996" s="477"/>
      <c r="B996" s="397"/>
      <c r="C996" s="396"/>
      <c r="D996" s="395"/>
      <c r="E996" s="395"/>
      <c r="F996" s="395"/>
    </row>
    <row r="997" spans="1:6" s="413" customFormat="1" ht="138.75" customHeight="1" x14ac:dyDescent="0.25">
      <c r="A997" s="715" t="s">
        <v>787</v>
      </c>
      <c r="B997" s="397"/>
      <c r="C997" s="396"/>
      <c r="D997" s="399"/>
      <c r="E997" s="399"/>
      <c r="F997" s="399"/>
    </row>
    <row r="998" spans="1:6" s="413" customFormat="1" x14ac:dyDescent="0.25">
      <c r="A998" s="715" t="s">
        <v>735</v>
      </c>
      <c r="B998" s="397"/>
      <c r="C998" s="396"/>
      <c r="D998" s="399"/>
      <c r="E998" s="399"/>
      <c r="F998" s="399"/>
    </row>
    <row r="999" spans="1:6" s="413" customFormat="1" ht="15" x14ac:dyDescent="0.25">
      <c r="A999" s="715" t="s">
        <v>786</v>
      </c>
      <c r="B999" s="397"/>
      <c r="C999" s="396"/>
      <c r="D999" s="399"/>
      <c r="E999" s="399"/>
      <c r="F999" s="399"/>
    </row>
    <row r="1000" spans="1:6" s="413" customFormat="1" x14ac:dyDescent="0.25">
      <c r="A1000" s="475" t="s">
        <v>732</v>
      </c>
      <c r="B1000" s="397"/>
      <c r="C1000" s="396"/>
      <c r="D1000" s="399"/>
      <c r="E1000" s="399"/>
      <c r="F1000" s="399"/>
    </row>
    <row r="1001" spans="1:6" s="413" customFormat="1" x14ac:dyDescent="0.25">
      <c r="A1001" s="475" t="s">
        <v>785</v>
      </c>
      <c r="B1001" s="397"/>
      <c r="C1001" s="396"/>
      <c r="D1001" s="399"/>
      <c r="E1001" s="399"/>
      <c r="F1001" s="399"/>
    </row>
    <row r="1002" spans="1:6" s="413" customFormat="1" ht="15" x14ac:dyDescent="0.25">
      <c r="A1002" s="715" t="s">
        <v>784</v>
      </c>
      <c r="B1002" s="397"/>
      <c r="C1002" s="396"/>
      <c r="D1002" s="399"/>
      <c r="E1002" s="399"/>
      <c r="F1002" s="399"/>
    </row>
    <row r="1003" spans="1:6" s="413" customFormat="1" x14ac:dyDescent="0.25">
      <c r="A1003" s="475" t="s">
        <v>783</v>
      </c>
      <c r="B1003" s="397"/>
      <c r="C1003" s="396"/>
      <c r="D1003" s="399"/>
      <c r="E1003" s="399"/>
      <c r="F1003" s="399"/>
    </row>
    <row r="1004" spans="1:6" s="413" customFormat="1" x14ac:dyDescent="0.25">
      <c r="A1004" s="475" t="s">
        <v>782</v>
      </c>
      <c r="B1004" s="397"/>
      <c r="C1004" s="396"/>
      <c r="D1004" s="399"/>
      <c r="E1004" s="399"/>
      <c r="F1004" s="399"/>
    </row>
    <row r="1005" spans="1:6" s="413" customFormat="1" x14ac:dyDescent="0.25">
      <c r="A1005" s="715"/>
      <c r="B1005" s="397"/>
      <c r="C1005" s="396"/>
      <c r="D1005" s="399"/>
      <c r="E1005" s="399"/>
      <c r="F1005" s="399"/>
    </row>
    <row r="1006" spans="1:6" s="413" customFormat="1" ht="26.4" x14ac:dyDescent="0.25">
      <c r="A1006" s="715" t="s">
        <v>781</v>
      </c>
      <c r="B1006" s="397"/>
      <c r="C1006" s="396"/>
      <c r="D1006" s="399"/>
      <c r="E1006" s="399"/>
      <c r="F1006" s="399"/>
    </row>
    <row r="1007" spans="1:6" s="413" customFormat="1" x14ac:dyDescent="0.25">
      <c r="A1007" s="715"/>
      <c r="B1007" s="397"/>
      <c r="C1007" s="396"/>
      <c r="D1007" s="399"/>
      <c r="E1007" s="399"/>
      <c r="F1007" s="399"/>
    </row>
    <row r="1008" spans="1:6" s="413" customFormat="1" x14ac:dyDescent="0.25">
      <c r="A1008" s="715"/>
      <c r="B1008" s="397"/>
      <c r="C1008" s="396"/>
      <c r="D1008" s="399"/>
      <c r="E1008" s="399"/>
      <c r="F1008" s="399"/>
    </row>
    <row r="1009" spans="1:6" s="413" customFormat="1" x14ac:dyDescent="0.25">
      <c r="A1009" s="715"/>
      <c r="B1009" s="397"/>
      <c r="C1009" s="396"/>
      <c r="D1009" s="399"/>
      <c r="E1009" s="399"/>
      <c r="F1009" s="399"/>
    </row>
    <row r="1010" spans="1:6" s="413" customFormat="1" x14ac:dyDescent="0.25">
      <c r="A1010" s="398"/>
      <c r="B1010" s="397"/>
      <c r="C1010" s="396"/>
      <c r="D1010" s="395"/>
      <c r="E1010" s="395"/>
      <c r="F1010" s="395"/>
    </row>
    <row r="1011" spans="1:6" s="413" customFormat="1" ht="26.4" x14ac:dyDescent="0.25">
      <c r="A1011" s="715" t="s">
        <v>614</v>
      </c>
      <c r="B1011" s="397"/>
      <c r="C1011" s="396"/>
      <c r="D1011" s="399"/>
      <c r="E1011" s="399"/>
      <c r="F1011" s="399"/>
    </row>
    <row r="1012" spans="1:6" s="413" customFormat="1" x14ac:dyDescent="0.25">
      <c r="A1012" s="414"/>
      <c r="B1012" s="397"/>
      <c r="C1012" s="396"/>
      <c r="D1012" s="399"/>
      <c r="E1012" s="399"/>
      <c r="F1012" s="399"/>
    </row>
    <row r="1013" spans="1:6" s="413" customFormat="1" x14ac:dyDescent="0.25">
      <c r="A1013" s="407"/>
      <c r="B1013" s="406"/>
      <c r="C1013" s="396"/>
      <c r="D1013" s="399"/>
      <c r="E1013" s="399"/>
      <c r="F1013" s="399"/>
    </row>
    <row r="1014" spans="1:6" s="413" customFormat="1" ht="13.8" thickBot="1" x14ac:dyDescent="0.3">
      <c r="A1014" s="407" t="s">
        <v>773</v>
      </c>
      <c r="B1014" s="406"/>
      <c r="C1014" s="396"/>
      <c r="D1014" s="399"/>
      <c r="E1014" s="399"/>
      <c r="F1014" s="399"/>
    </row>
    <row r="1015" spans="1:6" s="413" customFormat="1" ht="14.4" thickTop="1" thickBot="1" x14ac:dyDescent="0.3">
      <c r="A1015" s="405" t="s">
        <v>772</v>
      </c>
      <c r="B1015" s="410" t="s">
        <v>33</v>
      </c>
      <c r="C1015" s="394">
        <v>4</v>
      </c>
      <c r="D1015" s="403"/>
      <c r="E1015" s="403" t="s">
        <v>583</v>
      </c>
      <c r="F1015" s="402">
        <f>C1015*D1015</f>
        <v>0</v>
      </c>
    </row>
    <row r="1016" spans="1:6" s="413" customFormat="1" ht="13.8" thickTop="1" x14ac:dyDescent="0.25">
      <c r="A1016" s="477"/>
      <c r="B1016" s="397"/>
      <c r="C1016" s="396"/>
      <c r="D1016" s="395"/>
      <c r="E1016" s="395"/>
      <c r="F1016" s="395"/>
    </row>
    <row r="1017" spans="1:6" s="413" customFormat="1" x14ac:dyDescent="0.25">
      <c r="A1017" s="477"/>
      <c r="B1017" s="397"/>
      <c r="C1017" s="396"/>
      <c r="D1017" s="395"/>
      <c r="E1017" s="395"/>
      <c r="F1017" s="395"/>
    </row>
    <row r="1018" spans="1:6" s="460" customFormat="1" ht="153.75" customHeight="1" x14ac:dyDescent="0.25">
      <c r="A1018" s="471" t="s">
        <v>780</v>
      </c>
      <c r="B1018" s="470"/>
      <c r="C1018" s="467"/>
      <c r="D1018" s="466"/>
      <c r="E1018" s="466"/>
      <c r="F1018" s="466"/>
    </row>
    <row r="1019" spans="1:6" s="460" customFormat="1" x14ac:dyDescent="0.25">
      <c r="A1019" s="471" t="s">
        <v>735</v>
      </c>
      <c r="B1019" s="470"/>
      <c r="C1019" s="467"/>
      <c r="D1019" s="466"/>
      <c r="E1019" s="466"/>
      <c r="F1019" s="466"/>
    </row>
    <row r="1020" spans="1:6" s="460" customFormat="1" ht="15" x14ac:dyDescent="0.25">
      <c r="A1020" s="471" t="s">
        <v>779</v>
      </c>
      <c r="B1020" s="470"/>
      <c r="C1020" s="467"/>
      <c r="D1020" s="466"/>
      <c r="E1020" s="466"/>
      <c r="F1020" s="466"/>
    </row>
    <row r="1021" spans="1:6" s="460" customFormat="1" x14ac:dyDescent="0.25">
      <c r="A1021" s="479" t="s">
        <v>778</v>
      </c>
      <c r="B1021" s="470"/>
      <c r="C1021" s="467"/>
      <c r="D1021" s="466"/>
      <c r="E1021" s="466"/>
      <c r="F1021" s="466"/>
    </row>
    <row r="1022" spans="1:6" s="460" customFormat="1" x14ac:dyDescent="0.25">
      <c r="A1022" s="479" t="s">
        <v>777</v>
      </c>
      <c r="B1022" s="470"/>
      <c r="C1022" s="467"/>
      <c r="D1022" s="466"/>
      <c r="E1022" s="466"/>
      <c r="F1022" s="466"/>
    </row>
    <row r="1023" spans="1:6" s="460" customFormat="1" ht="15" x14ac:dyDescent="0.25">
      <c r="A1023" s="471" t="s">
        <v>776</v>
      </c>
      <c r="B1023" s="470"/>
      <c r="C1023" s="467"/>
      <c r="D1023" s="466"/>
      <c r="E1023" s="466"/>
      <c r="F1023" s="466"/>
    </row>
    <row r="1024" spans="1:6" s="460" customFormat="1" x14ac:dyDescent="0.25">
      <c r="A1024" s="479" t="s">
        <v>775</v>
      </c>
      <c r="B1024" s="470"/>
      <c r="C1024" s="467"/>
      <c r="D1024" s="466"/>
      <c r="E1024" s="466"/>
      <c r="F1024" s="466"/>
    </row>
    <row r="1025" spans="1:6" s="460" customFormat="1" x14ac:dyDescent="0.25">
      <c r="A1025" s="479" t="s">
        <v>774</v>
      </c>
      <c r="B1025" s="470"/>
      <c r="C1025" s="467"/>
      <c r="D1025" s="466"/>
      <c r="E1025" s="466"/>
      <c r="F1025" s="466"/>
    </row>
    <row r="1026" spans="1:6" s="460" customFormat="1" x14ac:dyDescent="0.25">
      <c r="A1026" s="471"/>
      <c r="B1026" s="470"/>
      <c r="C1026" s="467"/>
      <c r="D1026" s="466"/>
      <c r="E1026" s="466"/>
      <c r="F1026" s="466"/>
    </row>
    <row r="1027" spans="1:6" s="460" customFormat="1" ht="26.4" x14ac:dyDescent="0.25">
      <c r="A1027" s="471" t="s">
        <v>758</v>
      </c>
      <c r="B1027" s="470"/>
      <c r="C1027" s="467"/>
      <c r="D1027" s="466"/>
      <c r="E1027" s="466"/>
      <c r="F1027" s="466"/>
    </row>
    <row r="1028" spans="1:6" s="460" customFormat="1" ht="26.4" x14ac:dyDescent="0.25">
      <c r="A1028" s="471" t="s">
        <v>614</v>
      </c>
      <c r="B1028" s="470"/>
      <c r="C1028" s="467"/>
      <c r="D1028" s="466"/>
      <c r="E1028" s="466"/>
      <c r="F1028" s="466"/>
    </row>
    <row r="1029" spans="1:6" s="460" customFormat="1" x14ac:dyDescent="0.25">
      <c r="A1029" s="478"/>
      <c r="B1029" s="470"/>
      <c r="C1029" s="467"/>
      <c r="D1029" s="466"/>
      <c r="E1029" s="466"/>
      <c r="F1029" s="466"/>
    </row>
    <row r="1030" spans="1:6" s="460" customFormat="1" x14ac:dyDescent="0.25">
      <c r="A1030" s="469"/>
      <c r="B1030" s="468"/>
      <c r="C1030" s="467"/>
      <c r="D1030" s="466"/>
      <c r="E1030" s="466"/>
      <c r="F1030" s="466"/>
    </row>
    <row r="1031" spans="1:6" s="460" customFormat="1" ht="13.8" thickBot="1" x14ac:dyDescent="0.3">
      <c r="A1031" s="469" t="s">
        <v>773</v>
      </c>
      <c r="B1031" s="468"/>
      <c r="C1031" s="467"/>
      <c r="D1031" s="466"/>
      <c r="E1031" s="466"/>
      <c r="F1031" s="466"/>
    </row>
    <row r="1032" spans="1:6" s="460" customFormat="1" ht="14.4" thickTop="1" thickBot="1" x14ac:dyDescent="0.3">
      <c r="A1032" s="465" t="s">
        <v>772</v>
      </c>
      <c r="B1032" s="464" t="s">
        <v>33</v>
      </c>
      <c r="C1032" s="463">
        <v>0</v>
      </c>
      <c r="D1032" s="462"/>
      <c r="E1032" s="462" t="s">
        <v>583</v>
      </c>
      <c r="F1032" s="461">
        <f>C1032*D1032</f>
        <v>0</v>
      </c>
    </row>
    <row r="1033" spans="1:6" s="413" customFormat="1" ht="13.8" thickTop="1" x14ac:dyDescent="0.25">
      <c r="A1033" s="477"/>
      <c r="B1033" s="397"/>
      <c r="C1033" s="396"/>
      <c r="D1033" s="395"/>
      <c r="E1033" s="395"/>
      <c r="F1033" s="395"/>
    </row>
    <row r="1034" spans="1:6" s="413" customFormat="1" x14ac:dyDescent="0.25">
      <c r="A1034" s="477"/>
      <c r="B1034" s="397"/>
      <c r="C1034" s="396"/>
      <c r="D1034" s="395"/>
      <c r="E1034" s="395"/>
      <c r="F1034" s="395"/>
    </row>
    <row r="1035" spans="1:6" s="413" customFormat="1" ht="153" customHeight="1" x14ac:dyDescent="0.25">
      <c r="A1035" s="715" t="s">
        <v>771</v>
      </c>
      <c r="B1035" s="397"/>
      <c r="C1035" s="396"/>
      <c r="D1035" s="399"/>
      <c r="E1035" s="399"/>
      <c r="F1035" s="399"/>
    </row>
    <row r="1036" spans="1:6" s="413" customFormat="1" x14ac:dyDescent="0.25">
      <c r="A1036" s="715" t="s">
        <v>735</v>
      </c>
      <c r="B1036" s="397"/>
      <c r="C1036" s="396"/>
      <c r="D1036" s="399"/>
      <c r="E1036" s="399"/>
      <c r="F1036" s="399"/>
    </row>
    <row r="1037" spans="1:6" s="413" customFormat="1" ht="15" x14ac:dyDescent="0.25">
      <c r="A1037" s="715" t="s">
        <v>770</v>
      </c>
      <c r="B1037" s="397"/>
      <c r="C1037" s="396"/>
      <c r="D1037" s="399"/>
      <c r="E1037" s="399"/>
      <c r="F1037" s="399"/>
    </row>
    <row r="1038" spans="1:6" s="413" customFormat="1" x14ac:dyDescent="0.25">
      <c r="A1038" s="715" t="s">
        <v>761</v>
      </c>
      <c r="B1038" s="397"/>
      <c r="C1038" s="396"/>
      <c r="D1038" s="399"/>
      <c r="E1038" s="399"/>
      <c r="F1038" s="399"/>
    </row>
    <row r="1039" spans="1:6" s="413" customFormat="1" x14ac:dyDescent="0.25">
      <c r="A1039" s="475" t="s">
        <v>769</v>
      </c>
      <c r="B1039" s="397"/>
      <c r="C1039" s="396"/>
      <c r="D1039" s="399"/>
      <c r="E1039" s="399"/>
      <c r="F1039" s="399"/>
    </row>
    <row r="1040" spans="1:6" s="413" customFormat="1" x14ac:dyDescent="0.25">
      <c r="A1040" s="475" t="s">
        <v>768</v>
      </c>
      <c r="B1040" s="397"/>
      <c r="C1040" s="396"/>
      <c r="D1040" s="399"/>
      <c r="E1040" s="399"/>
      <c r="F1040" s="399"/>
    </row>
    <row r="1041" spans="1:6" s="413" customFormat="1" x14ac:dyDescent="0.25">
      <c r="A1041" s="715" t="s">
        <v>767</v>
      </c>
      <c r="B1041" s="397"/>
      <c r="C1041" s="396"/>
      <c r="D1041" s="399"/>
      <c r="E1041" s="399"/>
      <c r="F1041" s="399"/>
    </row>
    <row r="1042" spans="1:6" s="413" customFormat="1" x14ac:dyDescent="0.25">
      <c r="A1042" s="475" t="s">
        <v>766</v>
      </c>
      <c r="B1042" s="397"/>
      <c r="C1042" s="396"/>
      <c r="D1042" s="399"/>
      <c r="E1042" s="399"/>
      <c r="F1042" s="399"/>
    </row>
    <row r="1043" spans="1:6" s="413" customFormat="1" x14ac:dyDescent="0.25">
      <c r="A1043" s="475" t="s">
        <v>765</v>
      </c>
      <c r="B1043" s="397"/>
      <c r="C1043" s="396"/>
      <c r="D1043" s="399"/>
      <c r="E1043" s="399"/>
      <c r="F1043" s="399"/>
    </row>
    <row r="1044" spans="1:6" s="413" customFormat="1" x14ac:dyDescent="0.25">
      <c r="A1044" s="715"/>
      <c r="B1044" s="397"/>
      <c r="C1044" s="396"/>
      <c r="D1044" s="399"/>
      <c r="E1044" s="399"/>
      <c r="F1044" s="399"/>
    </row>
    <row r="1045" spans="1:6" s="413" customFormat="1" ht="26.4" x14ac:dyDescent="0.25">
      <c r="A1045" s="715" t="s">
        <v>764</v>
      </c>
      <c r="B1045" s="397"/>
      <c r="C1045" s="396"/>
      <c r="D1045" s="399"/>
      <c r="E1045" s="399"/>
      <c r="F1045" s="399"/>
    </row>
    <row r="1046" spans="1:6" s="413" customFormat="1" x14ac:dyDescent="0.25">
      <c r="A1046" s="715"/>
      <c r="B1046" s="397"/>
      <c r="C1046" s="396"/>
      <c r="D1046" s="399"/>
      <c r="E1046" s="399"/>
      <c r="F1046" s="399"/>
    </row>
    <row r="1047" spans="1:6" s="413" customFormat="1" x14ac:dyDescent="0.25">
      <c r="A1047" s="715"/>
      <c r="B1047" s="397"/>
      <c r="C1047" s="396"/>
      <c r="D1047" s="399"/>
      <c r="E1047" s="399"/>
      <c r="F1047" s="399"/>
    </row>
    <row r="1048" spans="1:6" s="413" customFormat="1" x14ac:dyDescent="0.25">
      <c r="A1048" s="715"/>
      <c r="B1048" s="397"/>
      <c r="C1048" s="396"/>
      <c r="D1048" s="399"/>
      <c r="E1048" s="399"/>
      <c r="F1048" s="399"/>
    </row>
    <row r="1049" spans="1:6" s="413" customFormat="1" x14ac:dyDescent="0.25">
      <c r="A1049" s="398"/>
      <c r="B1049" s="397"/>
      <c r="C1049" s="396"/>
      <c r="D1049" s="395"/>
      <c r="E1049" s="395"/>
      <c r="F1049" s="395"/>
    </row>
    <row r="1050" spans="1:6" s="413" customFormat="1" ht="26.4" x14ac:dyDescent="0.25">
      <c r="A1050" s="715" t="s">
        <v>614</v>
      </c>
      <c r="B1050" s="397"/>
      <c r="C1050" s="396"/>
      <c r="D1050" s="399"/>
      <c r="E1050" s="399"/>
      <c r="F1050" s="399"/>
    </row>
    <row r="1051" spans="1:6" s="413" customFormat="1" x14ac:dyDescent="0.25">
      <c r="A1051" s="414"/>
      <c r="B1051" s="397"/>
      <c r="C1051" s="396"/>
      <c r="D1051" s="399"/>
      <c r="E1051" s="399"/>
      <c r="F1051" s="399"/>
    </row>
    <row r="1052" spans="1:6" s="413" customFormat="1" x14ac:dyDescent="0.25">
      <c r="A1052" s="407"/>
      <c r="B1052" s="406"/>
      <c r="C1052" s="396"/>
      <c r="D1052" s="399"/>
      <c r="E1052" s="399"/>
      <c r="F1052" s="399"/>
    </row>
    <row r="1053" spans="1:6" s="413" customFormat="1" ht="13.8" thickBot="1" x14ac:dyDescent="0.3">
      <c r="A1053" s="407" t="s">
        <v>757</v>
      </c>
      <c r="B1053" s="406"/>
      <c r="C1053" s="396"/>
      <c r="D1053" s="399"/>
      <c r="E1053" s="399"/>
      <c r="F1053" s="399"/>
    </row>
    <row r="1054" spans="1:6" s="413" customFormat="1" ht="14.4" thickTop="1" thickBot="1" x14ac:dyDescent="0.3">
      <c r="A1054" s="405" t="s">
        <v>756</v>
      </c>
      <c r="B1054" s="410" t="s">
        <v>33</v>
      </c>
      <c r="C1054" s="394">
        <v>7</v>
      </c>
      <c r="D1054" s="403"/>
      <c r="E1054" s="403" t="s">
        <v>583</v>
      </c>
      <c r="F1054" s="402">
        <f>C1054*D1054</f>
        <v>0</v>
      </c>
    </row>
    <row r="1055" spans="1:6" s="413" customFormat="1" ht="13.8" thickTop="1" x14ac:dyDescent="0.25">
      <c r="A1055" s="477"/>
      <c r="B1055" s="397"/>
      <c r="C1055" s="396"/>
      <c r="D1055" s="395"/>
      <c r="E1055" s="395"/>
      <c r="F1055" s="395"/>
    </row>
    <row r="1056" spans="1:6" s="413" customFormat="1" x14ac:dyDescent="0.25">
      <c r="A1056" s="477"/>
      <c r="B1056" s="397"/>
      <c r="C1056" s="396"/>
      <c r="D1056" s="395"/>
      <c r="E1056" s="395"/>
      <c r="F1056" s="395"/>
    </row>
    <row r="1057" spans="1:6" s="460" customFormat="1" ht="178.5" customHeight="1" x14ac:dyDescent="0.25">
      <c r="A1057" s="471" t="s">
        <v>763</v>
      </c>
      <c r="B1057" s="470"/>
      <c r="C1057" s="467"/>
      <c r="D1057" s="466"/>
      <c r="E1057" s="466"/>
      <c r="F1057" s="466"/>
    </row>
    <row r="1058" spans="1:6" s="460" customFormat="1" x14ac:dyDescent="0.25">
      <c r="A1058" s="471" t="s">
        <v>735</v>
      </c>
      <c r="B1058" s="470"/>
      <c r="C1058" s="467"/>
      <c r="D1058" s="466"/>
      <c r="E1058" s="466"/>
      <c r="F1058" s="466"/>
    </row>
    <row r="1059" spans="1:6" s="460" customFormat="1" ht="15" x14ac:dyDescent="0.25">
      <c r="A1059" s="471" t="s">
        <v>762</v>
      </c>
      <c r="B1059" s="470"/>
      <c r="C1059" s="467"/>
      <c r="D1059" s="466"/>
      <c r="E1059" s="466"/>
      <c r="F1059" s="466"/>
    </row>
    <row r="1060" spans="1:6" s="460" customFormat="1" x14ac:dyDescent="0.25">
      <c r="A1060" s="471" t="s">
        <v>761</v>
      </c>
      <c r="B1060" s="470"/>
      <c r="C1060" s="467"/>
      <c r="D1060" s="466"/>
      <c r="E1060" s="466"/>
      <c r="F1060" s="466"/>
    </row>
    <row r="1061" spans="1:6" s="460" customFormat="1" x14ac:dyDescent="0.25">
      <c r="A1061" s="479" t="s">
        <v>760</v>
      </c>
      <c r="B1061" s="470"/>
      <c r="C1061" s="467"/>
      <c r="D1061" s="466"/>
      <c r="E1061" s="466"/>
      <c r="F1061" s="466"/>
    </row>
    <row r="1062" spans="1:6" s="460" customFormat="1" x14ac:dyDescent="0.25">
      <c r="A1062" s="479" t="s">
        <v>759</v>
      </c>
      <c r="B1062" s="470"/>
      <c r="C1062" s="467"/>
      <c r="D1062" s="466"/>
      <c r="E1062" s="466"/>
      <c r="F1062" s="466"/>
    </row>
    <row r="1063" spans="1:6" s="460" customFormat="1" x14ac:dyDescent="0.25">
      <c r="A1063" s="471"/>
      <c r="B1063" s="470"/>
      <c r="C1063" s="467"/>
      <c r="D1063" s="466"/>
      <c r="E1063" s="466"/>
      <c r="F1063" s="466"/>
    </row>
    <row r="1064" spans="1:6" s="460" customFormat="1" ht="26.4" x14ac:dyDescent="0.25">
      <c r="A1064" s="471" t="s">
        <v>758</v>
      </c>
      <c r="B1064" s="470"/>
      <c r="C1064" s="467"/>
      <c r="D1064" s="466"/>
      <c r="E1064" s="466"/>
      <c r="F1064" s="466"/>
    </row>
    <row r="1065" spans="1:6" s="460" customFormat="1" ht="26.4" x14ac:dyDescent="0.25">
      <c r="A1065" s="471" t="s">
        <v>614</v>
      </c>
      <c r="B1065" s="470"/>
      <c r="C1065" s="467"/>
      <c r="D1065" s="466"/>
      <c r="E1065" s="466"/>
      <c r="F1065" s="466"/>
    </row>
    <row r="1066" spans="1:6" s="460" customFormat="1" x14ac:dyDescent="0.25">
      <c r="A1066" s="478"/>
      <c r="B1066" s="470"/>
      <c r="C1066" s="467"/>
      <c r="D1066" s="466"/>
      <c r="E1066" s="466"/>
      <c r="F1066" s="466"/>
    </row>
    <row r="1067" spans="1:6" s="460" customFormat="1" x14ac:dyDescent="0.25">
      <c r="A1067" s="469"/>
      <c r="B1067" s="468"/>
      <c r="C1067" s="467"/>
      <c r="D1067" s="466"/>
      <c r="E1067" s="466"/>
      <c r="F1067" s="466"/>
    </row>
    <row r="1068" spans="1:6" s="460" customFormat="1" ht="13.8" thickBot="1" x14ac:dyDescent="0.3">
      <c r="A1068" s="469" t="s">
        <v>757</v>
      </c>
      <c r="B1068" s="468"/>
      <c r="C1068" s="467"/>
      <c r="D1068" s="466"/>
      <c r="E1068" s="466"/>
      <c r="F1068" s="466"/>
    </row>
    <row r="1069" spans="1:6" s="460" customFormat="1" ht="14.4" thickTop="1" thickBot="1" x14ac:dyDescent="0.3">
      <c r="A1069" s="465" t="s">
        <v>756</v>
      </c>
      <c r="B1069" s="464" t="s">
        <v>33</v>
      </c>
      <c r="C1069" s="463">
        <v>0</v>
      </c>
      <c r="D1069" s="462"/>
      <c r="E1069" s="462" t="s">
        <v>583</v>
      </c>
      <c r="F1069" s="461">
        <f>C1069*D1069</f>
        <v>0</v>
      </c>
    </row>
    <row r="1070" spans="1:6" s="413" customFormat="1" ht="13.8" thickTop="1" x14ac:dyDescent="0.25">
      <c r="A1070" s="477"/>
      <c r="B1070" s="397"/>
      <c r="C1070" s="396"/>
      <c r="D1070" s="395"/>
      <c r="E1070" s="395"/>
      <c r="F1070" s="395"/>
    </row>
    <row r="1071" spans="1:6" s="413" customFormat="1" x14ac:dyDescent="0.25">
      <c r="A1071" s="477"/>
      <c r="B1071" s="397"/>
      <c r="C1071" s="396"/>
      <c r="D1071" s="395"/>
      <c r="E1071" s="395"/>
      <c r="F1071" s="395"/>
    </row>
    <row r="1072" spans="1:6" s="413" customFormat="1" ht="105.75" customHeight="1" x14ac:dyDescent="0.25">
      <c r="A1072" s="715" t="s">
        <v>755</v>
      </c>
      <c r="B1072" s="397"/>
      <c r="C1072" s="396"/>
      <c r="D1072" s="399"/>
      <c r="E1072" s="399"/>
      <c r="F1072" s="399"/>
    </row>
    <row r="1073" spans="1:6" s="413" customFormat="1" x14ac:dyDescent="0.25">
      <c r="A1073" s="715" t="s">
        <v>735</v>
      </c>
      <c r="B1073" s="397"/>
      <c r="C1073" s="396"/>
      <c r="D1073" s="399"/>
      <c r="E1073" s="399"/>
      <c r="F1073" s="399"/>
    </row>
    <row r="1074" spans="1:6" s="413" customFormat="1" ht="15" x14ac:dyDescent="0.25">
      <c r="A1074" s="715" t="s">
        <v>754</v>
      </c>
      <c r="B1074" s="397"/>
      <c r="C1074" s="396"/>
      <c r="D1074" s="399"/>
      <c r="E1074" s="399"/>
      <c r="F1074" s="399"/>
    </row>
    <row r="1075" spans="1:6" s="413" customFormat="1" x14ac:dyDescent="0.25">
      <c r="A1075" s="475" t="s">
        <v>753</v>
      </c>
      <c r="B1075" s="397"/>
      <c r="C1075" s="396"/>
      <c r="D1075" s="399"/>
      <c r="E1075" s="399"/>
      <c r="F1075" s="399"/>
    </row>
    <row r="1076" spans="1:6" s="413" customFormat="1" x14ac:dyDescent="0.25">
      <c r="A1076" s="475" t="s">
        <v>752</v>
      </c>
      <c r="B1076" s="397"/>
      <c r="C1076" s="396"/>
      <c r="D1076" s="399"/>
      <c r="E1076" s="399"/>
      <c r="F1076" s="399"/>
    </row>
    <row r="1077" spans="1:6" s="413" customFormat="1" x14ac:dyDescent="0.25">
      <c r="A1077" s="475" t="s">
        <v>751</v>
      </c>
      <c r="B1077" s="397"/>
      <c r="C1077" s="396"/>
      <c r="D1077" s="399"/>
      <c r="E1077" s="399"/>
      <c r="F1077" s="399"/>
    </row>
    <row r="1078" spans="1:6" s="413" customFormat="1" x14ac:dyDescent="0.25">
      <c r="A1078" s="715"/>
      <c r="B1078" s="397"/>
      <c r="C1078" s="396"/>
      <c r="D1078" s="399"/>
      <c r="E1078" s="399"/>
      <c r="F1078" s="399"/>
    </row>
    <row r="1079" spans="1:6" s="413" customFormat="1" ht="26.4" x14ac:dyDescent="0.25">
      <c r="A1079" s="715" t="s">
        <v>745</v>
      </c>
      <c r="B1079" s="397"/>
      <c r="C1079" s="396"/>
      <c r="D1079" s="399"/>
      <c r="E1079" s="399"/>
      <c r="F1079" s="399"/>
    </row>
    <row r="1080" spans="1:6" s="413" customFormat="1" ht="26.4" x14ac:dyDescent="0.25">
      <c r="A1080" s="715" t="s">
        <v>614</v>
      </c>
      <c r="B1080" s="397"/>
      <c r="C1080" s="396"/>
      <c r="D1080" s="399"/>
      <c r="E1080" s="399"/>
      <c r="F1080" s="399"/>
    </row>
    <row r="1081" spans="1:6" s="413" customFormat="1" x14ac:dyDescent="0.25">
      <c r="A1081" s="414"/>
      <c r="B1081" s="397"/>
      <c r="C1081" s="396"/>
      <c r="D1081" s="399"/>
      <c r="E1081" s="399"/>
      <c r="F1081" s="399"/>
    </row>
    <row r="1082" spans="1:6" s="413" customFormat="1" x14ac:dyDescent="0.25">
      <c r="A1082" s="407"/>
      <c r="B1082" s="406"/>
      <c r="C1082" s="396"/>
      <c r="D1082" s="399"/>
      <c r="E1082" s="399"/>
      <c r="F1082" s="399"/>
    </row>
    <row r="1083" spans="1:6" s="413" customFormat="1" ht="13.8" thickBot="1" x14ac:dyDescent="0.3">
      <c r="A1083" s="476" t="s">
        <v>744</v>
      </c>
      <c r="B1083" s="422"/>
      <c r="C1083" s="417"/>
      <c r="D1083" s="416"/>
      <c r="E1083" s="416"/>
      <c r="F1083" s="416"/>
    </row>
    <row r="1084" spans="1:6" s="413" customFormat="1" ht="14.4" thickTop="1" thickBot="1" x14ac:dyDescent="0.3">
      <c r="A1084" s="405" t="s">
        <v>750</v>
      </c>
      <c r="B1084" s="410" t="s">
        <v>33</v>
      </c>
      <c r="C1084" s="394">
        <v>5</v>
      </c>
      <c r="D1084" s="403"/>
      <c r="E1084" s="403" t="s">
        <v>583</v>
      </c>
      <c r="F1084" s="402">
        <f>C1084*D1084</f>
        <v>0</v>
      </c>
    </row>
    <row r="1085" spans="1:6" s="413" customFormat="1" ht="13.8" thickTop="1" x14ac:dyDescent="0.25">
      <c r="A1085" s="407"/>
      <c r="B1085" s="406"/>
      <c r="C1085" s="396"/>
      <c r="D1085" s="399"/>
      <c r="E1085" s="399"/>
      <c r="F1085" s="399"/>
    </row>
    <row r="1086" spans="1:6" s="413" customFormat="1" x14ac:dyDescent="0.25">
      <c r="A1086" s="407"/>
      <c r="B1086" s="406"/>
      <c r="C1086" s="396"/>
      <c r="D1086" s="399"/>
      <c r="E1086" s="399"/>
      <c r="F1086" s="399"/>
    </row>
    <row r="1087" spans="1:6" s="413" customFormat="1" x14ac:dyDescent="0.25">
      <c r="A1087" s="398"/>
      <c r="B1087" s="397"/>
      <c r="C1087" s="396"/>
      <c r="D1087" s="395"/>
      <c r="E1087" s="395"/>
      <c r="F1087" s="395"/>
    </row>
    <row r="1088" spans="1:6" s="413" customFormat="1" x14ac:dyDescent="0.25">
      <c r="A1088" s="477"/>
      <c r="B1088" s="397"/>
      <c r="C1088" s="396"/>
      <c r="D1088" s="395"/>
      <c r="E1088" s="395"/>
      <c r="F1088" s="395"/>
    </row>
    <row r="1089" spans="1:6" s="413" customFormat="1" x14ac:dyDescent="0.25">
      <c r="A1089" s="715" t="s">
        <v>735</v>
      </c>
      <c r="B1089" s="397"/>
      <c r="C1089" s="396"/>
      <c r="D1089" s="399"/>
      <c r="E1089" s="399"/>
      <c r="F1089" s="399"/>
    </row>
    <row r="1090" spans="1:6" s="413" customFormat="1" ht="15" x14ac:dyDescent="0.25">
      <c r="A1090" s="715" t="s">
        <v>749</v>
      </c>
      <c r="B1090" s="397"/>
      <c r="C1090" s="396"/>
      <c r="D1090" s="399"/>
      <c r="E1090" s="399"/>
      <c r="F1090" s="399"/>
    </row>
    <row r="1091" spans="1:6" s="413" customFormat="1" x14ac:dyDescent="0.25">
      <c r="A1091" s="475" t="s">
        <v>748</v>
      </c>
      <c r="B1091" s="397"/>
      <c r="C1091" s="396"/>
      <c r="D1091" s="399"/>
      <c r="E1091" s="399"/>
      <c r="F1091" s="399"/>
    </row>
    <row r="1092" spans="1:6" s="413" customFormat="1" x14ac:dyDescent="0.25">
      <c r="A1092" s="475" t="s">
        <v>747</v>
      </c>
      <c r="B1092" s="397"/>
      <c r="C1092" s="396"/>
      <c r="D1092" s="399"/>
      <c r="E1092" s="399"/>
      <c r="F1092" s="399"/>
    </row>
    <row r="1093" spans="1:6" s="413" customFormat="1" x14ac:dyDescent="0.25">
      <c r="A1093" s="475" t="s">
        <v>746</v>
      </c>
      <c r="B1093" s="397"/>
      <c r="C1093" s="396"/>
      <c r="D1093" s="399"/>
      <c r="E1093" s="399"/>
      <c r="F1093" s="399"/>
    </row>
    <row r="1094" spans="1:6" s="413" customFormat="1" x14ac:dyDescent="0.25">
      <c r="A1094" s="715"/>
      <c r="B1094" s="397"/>
      <c r="C1094" s="396"/>
      <c r="D1094" s="399"/>
      <c r="E1094" s="399"/>
      <c r="F1094" s="399"/>
    </row>
    <row r="1095" spans="1:6" s="413" customFormat="1" ht="26.4" x14ac:dyDescent="0.25">
      <c r="A1095" s="715" t="s">
        <v>745</v>
      </c>
      <c r="B1095" s="397"/>
      <c r="C1095" s="396"/>
      <c r="D1095" s="399"/>
      <c r="E1095" s="399"/>
      <c r="F1095" s="399"/>
    </row>
    <row r="1096" spans="1:6" s="413" customFormat="1" ht="26.4" x14ac:dyDescent="0.25">
      <c r="A1096" s="715" t="s">
        <v>614</v>
      </c>
      <c r="B1096" s="397"/>
      <c r="C1096" s="396"/>
      <c r="D1096" s="399"/>
      <c r="E1096" s="399"/>
      <c r="F1096" s="399"/>
    </row>
    <row r="1097" spans="1:6" s="413" customFormat="1" x14ac:dyDescent="0.25">
      <c r="A1097" s="414"/>
      <c r="B1097" s="397"/>
      <c r="C1097" s="396"/>
      <c r="D1097" s="399"/>
      <c r="E1097" s="399"/>
      <c r="F1097" s="399"/>
    </row>
    <row r="1098" spans="1:6" s="413" customFormat="1" x14ac:dyDescent="0.25">
      <c r="A1098" s="715"/>
      <c r="B1098" s="397"/>
      <c r="C1098" s="396"/>
      <c r="D1098" s="399"/>
      <c r="E1098" s="399"/>
      <c r="F1098" s="399"/>
    </row>
    <row r="1099" spans="1:6" s="413" customFormat="1" ht="13.8" thickBot="1" x14ac:dyDescent="0.3">
      <c r="A1099" s="476" t="s">
        <v>744</v>
      </c>
      <c r="B1099" s="422"/>
      <c r="C1099" s="417"/>
      <c r="D1099" s="416"/>
      <c r="E1099" s="416"/>
      <c r="F1099" s="416"/>
    </row>
    <row r="1100" spans="1:6" s="413" customFormat="1" ht="14.4" thickTop="1" thickBot="1" x14ac:dyDescent="0.3">
      <c r="A1100" s="405" t="s">
        <v>743</v>
      </c>
      <c r="B1100" s="410" t="s">
        <v>33</v>
      </c>
      <c r="C1100" s="394">
        <v>1</v>
      </c>
      <c r="D1100" s="403"/>
      <c r="E1100" s="403" t="s">
        <v>583</v>
      </c>
      <c r="F1100" s="402">
        <f>C1100*D1100</f>
        <v>0</v>
      </c>
    </row>
    <row r="1101" spans="1:6" s="413" customFormat="1" ht="13.8" thickTop="1" x14ac:dyDescent="0.25">
      <c r="A1101" s="477"/>
      <c r="B1101" s="397"/>
      <c r="C1101" s="396"/>
      <c r="D1101" s="395"/>
      <c r="E1101" s="395"/>
      <c r="F1101" s="395"/>
    </row>
    <row r="1102" spans="1:6" s="413" customFormat="1" x14ac:dyDescent="0.25">
      <c r="A1102" s="477"/>
      <c r="B1102" s="397"/>
      <c r="C1102" s="396"/>
      <c r="D1102" s="395"/>
      <c r="E1102" s="395"/>
      <c r="F1102" s="395"/>
    </row>
    <row r="1103" spans="1:6" s="413" customFormat="1" ht="79.2" x14ac:dyDescent="0.25">
      <c r="A1103" s="715" t="s">
        <v>742</v>
      </c>
      <c r="B1103" s="397"/>
      <c r="C1103" s="396"/>
      <c r="D1103" s="399"/>
      <c r="E1103" s="399"/>
      <c r="F1103" s="399"/>
    </row>
    <row r="1104" spans="1:6" s="413" customFormat="1" x14ac:dyDescent="0.25">
      <c r="A1104" s="715" t="s">
        <v>735</v>
      </c>
      <c r="B1104" s="397"/>
      <c r="C1104" s="396"/>
      <c r="D1104" s="399"/>
      <c r="E1104" s="399"/>
      <c r="F1104" s="399"/>
    </row>
    <row r="1105" spans="1:6" s="413" customFormat="1" ht="15" x14ac:dyDescent="0.25">
      <c r="A1105" s="715" t="s">
        <v>741</v>
      </c>
      <c r="B1105" s="397"/>
      <c r="C1105" s="396"/>
      <c r="D1105" s="399"/>
      <c r="E1105" s="399"/>
      <c r="F1105" s="399"/>
    </row>
    <row r="1106" spans="1:6" s="413" customFormat="1" x14ac:dyDescent="0.25">
      <c r="A1106" s="475" t="s">
        <v>733</v>
      </c>
      <c r="B1106" s="397"/>
      <c r="C1106" s="396"/>
      <c r="D1106" s="399"/>
      <c r="E1106" s="399"/>
      <c r="F1106" s="399"/>
    </row>
    <row r="1107" spans="1:6" s="413" customFormat="1" x14ac:dyDescent="0.25">
      <c r="A1107" s="475" t="s">
        <v>740</v>
      </c>
      <c r="B1107" s="397"/>
      <c r="C1107" s="396"/>
      <c r="D1107" s="399"/>
      <c r="E1107" s="399"/>
      <c r="F1107" s="399"/>
    </row>
    <row r="1108" spans="1:6" s="413" customFormat="1" x14ac:dyDescent="0.25">
      <c r="A1108" s="475" t="s">
        <v>739</v>
      </c>
      <c r="B1108" s="397"/>
      <c r="C1108" s="396"/>
      <c r="D1108" s="399"/>
      <c r="E1108" s="399"/>
      <c r="F1108" s="399"/>
    </row>
    <row r="1109" spans="1:6" s="413" customFormat="1" x14ac:dyDescent="0.25">
      <c r="A1109" s="715"/>
      <c r="B1109" s="397"/>
      <c r="C1109" s="396"/>
      <c r="D1109" s="399"/>
      <c r="E1109" s="399"/>
      <c r="F1109" s="399"/>
    </row>
    <row r="1110" spans="1:6" s="413" customFormat="1" ht="26.4" x14ac:dyDescent="0.25">
      <c r="A1110" s="715" t="s">
        <v>738</v>
      </c>
      <c r="B1110" s="397"/>
      <c r="C1110" s="396"/>
      <c r="D1110" s="399"/>
      <c r="E1110" s="399"/>
      <c r="F1110" s="399"/>
    </row>
    <row r="1111" spans="1:6" s="413" customFormat="1" ht="26.4" x14ac:dyDescent="0.25">
      <c r="A1111" s="715" t="s">
        <v>614</v>
      </c>
      <c r="B1111" s="397"/>
      <c r="C1111" s="396"/>
      <c r="D1111" s="399"/>
      <c r="E1111" s="399"/>
      <c r="F1111" s="399"/>
    </row>
    <row r="1112" spans="1:6" s="413" customFormat="1" x14ac:dyDescent="0.25">
      <c r="A1112" s="414"/>
      <c r="B1112" s="397"/>
      <c r="C1112" s="396"/>
      <c r="D1112" s="399"/>
      <c r="E1112" s="399"/>
      <c r="F1112" s="399"/>
    </row>
    <row r="1113" spans="1:6" s="413" customFormat="1" x14ac:dyDescent="0.25">
      <c r="A1113" s="407"/>
      <c r="B1113" s="406"/>
      <c r="C1113" s="396"/>
      <c r="D1113" s="399"/>
      <c r="E1113" s="399"/>
      <c r="F1113" s="399"/>
    </row>
    <row r="1114" spans="1:6" s="413" customFormat="1" ht="27" thickBot="1" x14ac:dyDescent="0.3">
      <c r="A1114" s="715" t="s">
        <v>736</v>
      </c>
      <c r="B1114" s="397"/>
      <c r="C1114" s="396"/>
      <c r="D1114" s="399"/>
      <c r="E1114" s="399"/>
      <c r="F1114" s="399"/>
    </row>
    <row r="1115" spans="1:6" s="413" customFormat="1" ht="14.4" thickTop="1" thickBot="1" x14ac:dyDescent="0.3">
      <c r="A1115" s="405"/>
      <c r="B1115" s="410" t="s">
        <v>33</v>
      </c>
      <c r="C1115" s="394">
        <v>8</v>
      </c>
      <c r="D1115" s="403"/>
      <c r="E1115" s="403" t="s">
        <v>583</v>
      </c>
      <c r="F1115" s="402">
        <f>C1115*D1115</f>
        <v>0</v>
      </c>
    </row>
    <row r="1116" spans="1:6" s="413" customFormat="1" ht="14.4" thickTop="1" thickBot="1" x14ac:dyDescent="0.3">
      <c r="A1116" s="715" t="s">
        <v>737</v>
      </c>
      <c r="B1116" s="397"/>
      <c r="C1116" s="396"/>
      <c r="D1116" s="399"/>
      <c r="E1116" s="399"/>
      <c r="F1116" s="399"/>
    </row>
    <row r="1117" spans="1:6" s="413" customFormat="1" ht="14.4" thickTop="1" thickBot="1" x14ac:dyDescent="0.3">
      <c r="A1117" s="405"/>
      <c r="B1117" s="410" t="s">
        <v>33</v>
      </c>
      <c r="C1117" s="394">
        <v>6</v>
      </c>
      <c r="D1117" s="403"/>
      <c r="E1117" s="403" t="s">
        <v>583</v>
      </c>
      <c r="F1117" s="402">
        <f>C1117*D1117</f>
        <v>0</v>
      </c>
    </row>
    <row r="1118" spans="1:6" s="413" customFormat="1" ht="12.75" customHeight="1" thickTop="1" x14ac:dyDescent="0.25">
      <c r="A1118" s="477"/>
      <c r="B1118" s="397"/>
      <c r="C1118" s="396"/>
      <c r="D1118" s="395"/>
      <c r="E1118" s="395"/>
      <c r="F1118" s="395"/>
    </row>
    <row r="1119" spans="1:6" s="413" customFormat="1" x14ac:dyDescent="0.25">
      <c r="A1119" s="474" t="s">
        <v>690</v>
      </c>
      <c r="B1119" s="397"/>
      <c r="C1119" s="396"/>
      <c r="D1119" s="399"/>
      <c r="E1119" s="399"/>
      <c r="F1119" s="399"/>
    </row>
    <row r="1120" spans="1:6" s="413" customFormat="1" ht="13.8" thickBot="1" x14ac:dyDescent="0.3">
      <c r="A1120" s="469" t="s">
        <v>689</v>
      </c>
      <c r="B1120" s="422"/>
      <c r="C1120" s="417"/>
      <c r="D1120" s="416"/>
      <c r="E1120" s="416"/>
      <c r="F1120" s="416"/>
    </row>
    <row r="1121" spans="1:6" s="413" customFormat="1" ht="14.4" thickTop="1" thickBot="1" x14ac:dyDescent="0.3">
      <c r="A1121" s="465" t="s">
        <v>688</v>
      </c>
      <c r="B1121" s="464" t="s">
        <v>33</v>
      </c>
      <c r="C1121" s="463">
        <v>0</v>
      </c>
      <c r="D1121" s="462"/>
      <c r="E1121" s="462" t="s">
        <v>583</v>
      </c>
      <c r="F1121" s="461">
        <f>C1121*D1121</f>
        <v>0</v>
      </c>
    </row>
    <row r="1122" spans="1:6" s="413" customFormat="1" ht="13.8" thickTop="1" x14ac:dyDescent="0.25">
      <c r="A1122" s="407"/>
      <c r="B1122" s="406"/>
      <c r="C1122" s="396"/>
      <c r="D1122" s="399"/>
      <c r="E1122" s="399"/>
      <c r="F1122" s="399"/>
    </row>
    <row r="1123" spans="1:6" s="413" customFormat="1" ht="26.4" x14ac:dyDescent="0.25">
      <c r="A1123" s="715" t="s">
        <v>736</v>
      </c>
      <c r="B1123" s="397"/>
      <c r="C1123" s="396"/>
      <c r="D1123" s="399"/>
      <c r="E1123" s="399"/>
      <c r="F1123" s="399"/>
    </row>
    <row r="1124" spans="1:6" s="413" customFormat="1" x14ac:dyDescent="0.25">
      <c r="A1124" s="715" t="s">
        <v>735</v>
      </c>
      <c r="B1124" s="397"/>
      <c r="C1124" s="396"/>
      <c r="D1124" s="399"/>
      <c r="E1124" s="399"/>
      <c r="F1124" s="399"/>
    </row>
    <row r="1125" spans="1:6" s="413" customFormat="1" ht="15" x14ac:dyDescent="0.25">
      <c r="A1125" s="715" t="s">
        <v>734</v>
      </c>
      <c r="B1125" s="397"/>
      <c r="C1125" s="396"/>
      <c r="D1125" s="399"/>
      <c r="E1125" s="399"/>
      <c r="F1125" s="399"/>
    </row>
    <row r="1126" spans="1:6" s="413" customFormat="1" x14ac:dyDescent="0.25">
      <c r="A1126" s="475" t="s">
        <v>733</v>
      </c>
      <c r="B1126" s="397"/>
      <c r="C1126" s="396"/>
      <c r="D1126" s="399"/>
      <c r="E1126" s="399"/>
      <c r="F1126" s="399"/>
    </row>
    <row r="1127" spans="1:6" s="413" customFormat="1" x14ac:dyDescent="0.25">
      <c r="A1127" s="475" t="s">
        <v>732</v>
      </c>
      <c r="B1127" s="397"/>
      <c r="C1127" s="396"/>
      <c r="D1127" s="399"/>
      <c r="E1127" s="399"/>
      <c r="F1127" s="399"/>
    </row>
    <row r="1128" spans="1:6" s="413" customFormat="1" x14ac:dyDescent="0.25">
      <c r="A1128" s="475" t="s">
        <v>731</v>
      </c>
      <c r="B1128" s="397"/>
      <c r="C1128" s="396"/>
      <c r="D1128" s="399"/>
      <c r="E1128" s="399"/>
      <c r="F1128" s="399"/>
    </row>
    <row r="1129" spans="1:6" s="413" customFormat="1" x14ac:dyDescent="0.25">
      <c r="A1129" s="477"/>
      <c r="B1129" s="397"/>
      <c r="C1129" s="396"/>
      <c r="D1129" s="395"/>
      <c r="E1129" s="395"/>
      <c r="F1129" s="395"/>
    </row>
    <row r="1130" spans="1:6" s="413" customFormat="1" ht="26.4" x14ac:dyDescent="0.25">
      <c r="A1130" s="715" t="s">
        <v>730</v>
      </c>
      <c r="B1130" s="397"/>
      <c r="C1130" s="396"/>
      <c r="D1130" s="399"/>
      <c r="E1130" s="399"/>
      <c r="F1130" s="399"/>
    </row>
    <row r="1131" spans="1:6" s="413" customFormat="1" ht="26.4" x14ac:dyDescent="0.25">
      <c r="A1131" s="715" t="s">
        <v>614</v>
      </c>
      <c r="B1131" s="397"/>
      <c r="C1131" s="396"/>
      <c r="D1131" s="399"/>
      <c r="E1131" s="399"/>
      <c r="F1131" s="399"/>
    </row>
    <row r="1132" spans="1:6" s="413" customFormat="1" x14ac:dyDescent="0.25">
      <c r="A1132" s="414"/>
      <c r="B1132" s="397"/>
      <c r="C1132" s="396"/>
      <c r="D1132" s="399"/>
      <c r="E1132" s="399"/>
      <c r="F1132" s="399"/>
    </row>
    <row r="1133" spans="1:6" s="413" customFormat="1" ht="13.8" thickBot="1" x14ac:dyDescent="0.3">
      <c r="A1133" s="407"/>
      <c r="B1133" s="406"/>
      <c r="C1133" s="396"/>
      <c r="D1133" s="399"/>
      <c r="E1133" s="399"/>
      <c r="F1133" s="399"/>
    </row>
    <row r="1134" spans="1:6" s="413" customFormat="1" ht="14.4" thickTop="1" thickBot="1" x14ac:dyDescent="0.3">
      <c r="A1134" s="405"/>
      <c r="B1134" s="410" t="s">
        <v>33</v>
      </c>
      <c r="C1134" s="394">
        <v>2</v>
      </c>
      <c r="D1134" s="403"/>
      <c r="E1134" s="403" t="s">
        <v>583</v>
      </c>
      <c r="F1134" s="402">
        <f>C1134*D1134</f>
        <v>0</v>
      </c>
    </row>
    <row r="1135" spans="1:6" s="413" customFormat="1" ht="13.8" thickTop="1" x14ac:dyDescent="0.25">
      <c r="A1135" s="477"/>
      <c r="B1135" s="397"/>
      <c r="C1135" s="396"/>
      <c r="D1135" s="395"/>
      <c r="E1135" s="395"/>
      <c r="F1135" s="395"/>
    </row>
    <row r="1136" spans="1:6" s="413" customFormat="1" x14ac:dyDescent="0.25">
      <c r="A1136" s="477"/>
      <c r="B1136" s="397"/>
      <c r="C1136" s="396"/>
      <c r="D1136" s="395"/>
      <c r="E1136" s="395"/>
      <c r="F1136" s="395"/>
    </row>
    <row r="1137" spans="1:6" s="413" customFormat="1" x14ac:dyDescent="0.25">
      <c r="A1137" s="477"/>
      <c r="B1137" s="397"/>
      <c r="C1137" s="396"/>
      <c r="D1137" s="395"/>
      <c r="E1137" s="395"/>
      <c r="F1137" s="395"/>
    </row>
    <row r="1138" spans="1:6" s="413" customFormat="1" ht="60.75" customHeight="1" x14ac:dyDescent="0.25">
      <c r="A1138" s="715" t="s">
        <v>729</v>
      </c>
      <c r="B1138" s="397"/>
      <c r="C1138" s="396"/>
      <c r="D1138" s="399"/>
      <c r="E1138" s="399"/>
      <c r="F1138" s="399"/>
    </row>
    <row r="1139" spans="1:6" s="413" customFormat="1" x14ac:dyDescent="0.25">
      <c r="A1139" s="715"/>
      <c r="B1139" s="397"/>
      <c r="C1139" s="396"/>
      <c r="D1139" s="399"/>
      <c r="E1139" s="399"/>
      <c r="F1139" s="399"/>
    </row>
    <row r="1140" spans="1:6" s="413" customFormat="1" ht="26.4" x14ac:dyDescent="0.25">
      <c r="A1140" s="715" t="s">
        <v>728</v>
      </c>
      <c r="B1140" s="397"/>
      <c r="C1140" s="396"/>
      <c r="D1140" s="399"/>
      <c r="E1140" s="399"/>
      <c r="F1140" s="399"/>
    </row>
    <row r="1141" spans="1:6" s="413" customFormat="1" ht="26.4" x14ac:dyDescent="0.25">
      <c r="A1141" s="715" t="s">
        <v>614</v>
      </c>
      <c r="B1141" s="397"/>
      <c r="C1141" s="396"/>
      <c r="D1141" s="399"/>
      <c r="E1141" s="399"/>
      <c r="F1141" s="399"/>
    </row>
    <row r="1142" spans="1:6" s="413" customFormat="1" x14ac:dyDescent="0.25">
      <c r="A1142" s="414"/>
      <c r="B1142" s="397"/>
      <c r="C1142" s="396"/>
      <c r="D1142" s="399"/>
      <c r="E1142" s="399"/>
      <c r="F1142" s="399"/>
    </row>
    <row r="1143" spans="1:6" s="413" customFormat="1" ht="13.8" thickBot="1" x14ac:dyDescent="0.3">
      <c r="A1143" s="715"/>
      <c r="B1143" s="397"/>
      <c r="C1143" s="396"/>
      <c r="D1143" s="399"/>
      <c r="E1143" s="399"/>
      <c r="F1143" s="399"/>
    </row>
    <row r="1144" spans="1:6" s="413" customFormat="1" ht="13.8" thickTop="1" x14ac:dyDescent="0.25">
      <c r="A1144" s="454" t="s">
        <v>726</v>
      </c>
      <c r="B1144" s="427" t="s">
        <v>501</v>
      </c>
      <c r="C1144" s="426">
        <v>10</v>
      </c>
      <c r="D1144" s="425"/>
      <c r="E1144" s="425" t="s">
        <v>583</v>
      </c>
      <c r="F1144" s="424">
        <f>C1144*D1144</f>
        <v>0</v>
      </c>
    </row>
    <row r="1145" spans="1:6" s="413" customFormat="1" ht="13.8" thickBot="1" x14ac:dyDescent="0.3">
      <c r="A1145" s="444" t="s">
        <v>727</v>
      </c>
      <c r="B1145" s="443" t="s">
        <v>501</v>
      </c>
      <c r="C1145" s="442">
        <v>2</v>
      </c>
      <c r="D1145" s="441"/>
      <c r="E1145" s="441" t="s">
        <v>583</v>
      </c>
      <c r="F1145" s="440">
        <f>C1145*D1145</f>
        <v>0</v>
      </c>
    </row>
    <row r="1146" spans="1:6" s="413" customFormat="1" ht="13.8" thickTop="1" x14ac:dyDescent="0.25">
      <c r="A1146" s="477"/>
      <c r="B1146" s="397"/>
      <c r="C1146" s="396"/>
      <c r="D1146" s="395"/>
      <c r="E1146" s="395"/>
      <c r="F1146" s="395"/>
    </row>
    <row r="1147" spans="1:6" s="413" customFormat="1" x14ac:dyDescent="0.25">
      <c r="A1147" s="474" t="s">
        <v>690</v>
      </c>
      <c r="B1147" s="397"/>
      <c r="C1147" s="396"/>
      <c r="D1147" s="399"/>
      <c r="E1147" s="399"/>
      <c r="F1147" s="399"/>
    </row>
    <row r="1148" spans="1:6" s="413" customFormat="1" ht="13.8" thickBot="1" x14ac:dyDescent="0.3">
      <c r="A1148" s="469" t="s">
        <v>689</v>
      </c>
      <c r="B1148" s="422"/>
      <c r="C1148" s="417"/>
      <c r="D1148" s="416"/>
      <c r="E1148" s="416"/>
      <c r="F1148" s="416"/>
    </row>
    <row r="1149" spans="1:6" s="413" customFormat="1" ht="14.4" thickTop="1" thickBot="1" x14ac:dyDescent="0.3">
      <c r="A1149" s="465" t="s">
        <v>726</v>
      </c>
      <c r="B1149" s="464" t="s">
        <v>501</v>
      </c>
      <c r="C1149" s="463">
        <v>0</v>
      </c>
      <c r="D1149" s="462"/>
      <c r="E1149" s="462" t="s">
        <v>583</v>
      </c>
      <c r="F1149" s="461">
        <f>C1149*D1149</f>
        <v>0</v>
      </c>
    </row>
    <row r="1150" spans="1:6" s="413" customFormat="1" ht="13.8" thickTop="1" x14ac:dyDescent="0.25">
      <c r="A1150" s="477"/>
      <c r="B1150" s="397"/>
      <c r="C1150" s="396"/>
      <c r="D1150" s="395"/>
      <c r="E1150" s="395"/>
      <c r="F1150" s="395"/>
    </row>
    <row r="1151" spans="1:6" s="413" customFormat="1" x14ac:dyDescent="0.25">
      <c r="A1151" s="477"/>
      <c r="B1151" s="397"/>
      <c r="C1151" s="396"/>
      <c r="D1151" s="395"/>
      <c r="E1151" s="395"/>
      <c r="F1151" s="395"/>
    </row>
    <row r="1152" spans="1:6" s="413" customFormat="1" ht="66.75" customHeight="1" x14ac:dyDescent="0.25">
      <c r="A1152" s="715" t="s">
        <v>725</v>
      </c>
      <c r="B1152" s="406"/>
      <c r="C1152" s="396"/>
      <c r="D1152" s="399"/>
      <c r="E1152" s="399"/>
      <c r="F1152" s="399"/>
    </row>
    <row r="1153" spans="1:6" s="413" customFormat="1" ht="26.4" x14ac:dyDescent="0.25">
      <c r="A1153" s="715" t="s">
        <v>724</v>
      </c>
      <c r="B1153" s="397"/>
      <c r="C1153" s="396"/>
      <c r="D1153" s="399"/>
      <c r="E1153" s="399"/>
      <c r="F1153" s="399"/>
    </row>
    <row r="1154" spans="1:6" s="413" customFormat="1" ht="26.4" x14ac:dyDescent="0.25">
      <c r="A1154" s="715" t="s">
        <v>614</v>
      </c>
      <c r="B1154" s="397"/>
      <c r="C1154" s="396"/>
      <c r="D1154" s="399"/>
      <c r="E1154" s="399"/>
      <c r="F1154" s="399"/>
    </row>
    <row r="1155" spans="1:6" s="413" customFormat="1" x14ac:dyDescent="0.25">
      <c r="A1155" s="414"/>
      <c r="B1155" s="397"/>
      <c r="C1155" s="396"/>
      <c r="D1155" s="399"/>
      <c r="E1155" s="399"/>
      <c r="F1155" s="399"/>
    </row>
    <row r="1156" spans="1:6" s="413" customFormat="1" x14ac:dyDescent="0.25">
      <c r="A1156" s="407"/>
      <c r="B1156" s="406"/>
      <c r="C1156" s="396"/>
      <c r="D1156" s="399"/>
      <c r="E1156" s="399"/>
      <c r="F1156" s="399"/>
    </row>
    <row r="1157" spans="1:6" s="413" customFormat="1" ht="13.8" thickBot="1" x14ac:dyDescent="0.3">
      <c r="A1157" s="476" t="s">
        <v>723</v>
      </c>
      <c r="B1157" s="422"/>
      <c r="C1157" s="417"/>
      <c r="D1157" s="416"/>
      <c r="E1157" s="416"/>
      <c r="F1157" s="416"/>
    </row>
    <row r="1158" spans="1:6" s="413" customFormat="1" ht="14.4" thickTop="1" thickBot="1" x14ac:dyDescent="0.3">
      <c r="A1158" s="405" t="s">
        <v>722</v>
      </c>
      <c r="B1158" s="410" t="s">
        <v>33</v>
      </c>
      <c r="C1158" s="394">
        <v>2</v>
      </c>
      <c r="D1158" s="403"/>
      <c r="E1158" s="403" t="s">
        <v>583</v>
      </c>
      <c r="F1158" s="402">
        <f>C1158*D1158</f>
        <v>0</v>
      </c>
    </row>
    <row r="1159" spans="1:6" s="413" customFormat="1" ht="13.8" thickTop="1" x14ac:dyDescent="0.25">
      <c r="A1159" s="401"/>
      <c r="B1159" s="406"/>
      <c r="C1159" s="396"/>
      <c r="D1159" s="399"/>
      <c r="E1159" s="399"/>
      <c r="F1159" s="399"/>
    </row>
    <row r="1160" spans="1:6" s="413" customFormat="1" ht="13.8" thickBot="1" x14ac:dyDescent="0.3">
      <c r="A1160" s="476" t="s">
        <v>721</v>
      </c>
      <c r="B1160" s="422"/>
      <c r="C1160" s="417"/>
      <c r="D1160" s="416"/>
      <c r="E1160" s="416"/>
      <c r="F1160" s="416"/>
    </row>
    <row r="1161" spans="1:6" s="413" customFormat="1" ht="14.4" thickTop="1" thickBot="1" x14ac:dyDescent="0.3">
      <c r="A1161" s="405" t="s">
        <v>720</v>
      </c>
      <c r="B1161" s="410" t="s">
        <v>33</v>
      </c>
      <c r="C1161" s="394">
        <v>1</v>
      </c>
      <c r="D1161" s="403"/>
      <c r="E1161" s="403" t="s">
        <v>583</v>
      </c>
      <c r="F1161" s="402">
        <f>C1161*D1161</f>
        <v>0</v>
      </c>
    </row>
    <row r="1162" spans="1:6" s="413" customFormat="1" ht="13.8" thickTop="1" x14ac:dyDescent="0.25">
      <c r="A1162" s="401"/>
      <c r="B1162" s="406"/>
      <c r="C1162" s="396"/>
      <c r="D1162" s="399"/>
      <c r="E1162" s="399"/>
      <c r="F1162" s="399"/>
    </row>
    <row r="1163" spans="1:6" s="413" customFormat="1" ht="13.8" thickBot="1" x14ac:dyDescent="0.3">
      <c r="A1163" s="476" t="s">
        <v>719</v>
      </c>
      <c r="B1163" s="422"/>
      <c r="C1163" s="417"/>
      <c r="D1163" s="416"/>
      <c r="E1163" s="416"/>
      <c r="F1163" s="416"/>
    </row>
    <row r="1164" spans="1:6" s="413" customFormat="1" ht="14.4" thickTop="1" thickBot="1" x14ac:dyDescent="0.3">
      <c r="A1164" s="405" t="s">
        <v>718</v>
      </c>
      <c r="B1164" s="410" t="s">
        <v>33</v>
      </c>
      <c r="C1164" s="394">
        <v>1</v>
      </c>
      <c r="D1164" s="403"/>
      <c r="E1164" s="403" t="s">
        <v>583</v>
      </c>
      <c r="F1164" s="402">
        <f>C1164*D1164</f>
        <v>0</v>
      </c>
    </row>
    <row r="1165" spans="1:6" s="413" customFormat="1" ht="13.8" thickTop="1" x14ac:dyDescent="0.25">
      <c r="A1165" s="401"/>
      <c r="B1165" s="406"/>
      <c r="C1165" s="396"/>
      <c r="D1165" s="399"/>
      <c r="E1165" s="399"/>
      <c r="F1165" s="399"/>
    </row>
    <row r="1166" spans="1:6" s="413" customFormat="1" x14ac:dyDescent="0.25">
      <c r="A1166" s="474" t="s">
        <v>690</v>
      </c>
      <c r="B1166" s="397"/>
      <c r="C1166" s="396"/>
      <c r="D1166" s="399"/>
      <c r="E1166" s="399"/>
      <c r="F1166" s="399"/>
    </row>
    <row r="1167" spans="1:6" s="413" customFormat="1" ht="13.8" thickBot="1" x14ac:dyDescent="0.3">
      <c r="A1167" s="469" t="s">
        <v>689</v>
      </c>
      <c r="B1167" s="422"/>
      <c r="C1167" s="417"/>
      <c r="D1167" s="416"/>
      <c r="E1167" s="416"/>
      <c r="F1167" s="416"/>
    </row>
    <row r="1168" spans="1:6" s="413" customFormat="1" ht="14.4" thickTop="1" thickBot="1" x14ac:dyDescent="0.3">
      <c r="A1168" s="465" t="s">
        <v>717</v>
      </c>
      <c r="B1168" s="464" t="s">
        <v>33</v>
      </c>
      <c r="C1168" s="463">
        <v>0</v>
      </c>
      <c r="D1168" s="462"/>
      <c r="E1168" s="462" t="s">
        <v>583</v>
      </c>
      <c r="F1168" s="461">
        <f>C1168*D1168</f>
        <v>0</v>
      </c>
    </row>
    <row r="1169" spans="1:6" s="413" customFormat="1" ht="13.8" thickTop="1" x14ac:dyDescent="0.25">
      <c r="A1169" s="401"/>
      <c r="B1169" s="406"/>
      <c r="C1169" s="396"/>
      <c r="D1169" s="399"/>
      <c r="E1169" s="399"/>
      <c r="F1169" s="399"/>
    </row>
    <row r="1170" spans="1:6" s="413" customFormat="1" x14ac:dyDescent="0.25">
      <c r="A1170" s="398"/>
      <c r="B1170" s="397"/>
      <c r="C1170" s="396"/>
      <c r="D1170" s="399"/>
      <c r="E1170" s="399"/>
      <c r="F1170" s="399"/>
    </row>
    <row r="1171" spans="1:6" s="413" customFormat="1" ht="120" customHeight="1" x14ac:dyDescent="0.25">
      <c r="A1171" s="715" t="s">
        <v>716</v>
      </c>
      <c r="B1171" s="406"/>
      <c r="C1171" s="396"/>
      <c r="D1171" s="399"/>
      <c r="E1171" s="399"/>
      <c r="F1171" s="399"/>
    </row>
    <row r="1172" spans="1:6" s="413" customFormat="1" x14ac:dyDescent="0.25">
      <c r="A1172" s="401"/>
      <c r="B1172" s="406"/>
      <c r="C1172" s="396"/>
      <c r="D1172" s="399"/>
      <c r="E1172" s="399"/>
      <c r="F1172" s="399"/>
    </row>
    <row r="1173" spans="1:6" s="413" customFormat="1" x14ac:dyDescent="0.25">
      <c r="A1173" s="715" t="s">
        <v>715</v>
      </c>
      <c r="B1173" s="397"/>
      <c r="C1173" s="396"/>
      <c r="D1173" s="399"/>
      <c r="E1173" s="399"/>
      <c r="F1173" s="399"/>
    </row>
    <row r="1174" spans="1:6" s="413" customFormat="1" ht="26.4" x14ac:dyDescent="0.25">
      <c r="A1174" s="715" t="s">
        <v>614</v>
      </c>
      <c r="B1174" s="397"/>
      <c r="C1174" s="396"/>
      <c r="D1174" s="399"/>
      <c r="E1174" s="399"/>
      <c r="F1174" s="399"/>
    </row>
    <row r="1175" spans="1:6" s="413" customFormat="1" x14ac:dyDescent="0.25">
      <c r="A1175" s="414"/>
      <c r="B1175" s="397"/>
      <c r="C1175" s="396"/>
      <c r="D1175" s="399"/>
      <c r="E1175" s="399"/>
      <c r="F1175" s="399"/>
    </row>
    <row r="1176" spans="1:6" s="413" customFormat="1" x14ac:dyDescent="0.25">
      <c r="A1176" s="407"/>
      <c r="B1176" s="406"/>
      <c r="C1176" s="396"/>
      <c r="D1176" s="399"/>
      <c r="E1176" s="399"/>
      <c r="F1176" s="399"/>
    </row>
    <row r="1177" spans="1:6" s="413" customFormat="1" ht="13.8" thickBot="1" x14ac:dyDescent="0.3">
      <c r="A1177" s="476" t="s">
        <v>714</v>
      </c>
      <c r="B1177" s="422"/>
      <c r="C1177" s="417"/>
      <c r="D1177" s="416"/>
      <c r="E1177" s="416"/>
      <c r="F1177" s="416"/>
    </row>
    <row r="1178" spans="1:6" s="413" customFormat="1" ht="14.4" thickTop="1" thickBot="1" x14ac:dyDescent="0.3">
      <c r="A1178" s="405" t="s">
        <v>713</v>
      </c>
      <c r="B1178" s="410" t="s">
        <v>33</v>
      </c>
      <c r="C1178" s="394">
        <v>1</v>
      </c>
      <c r="D1178" s="403"/>
      <c r="E1178" s="403" t="s">
        <v>583</v>
      </c>
      <c r="F1178" s="402">
        <f>C1178*D1178</f>
        <v>0</v>
      </c>
    </row>
    <row r="1179" spans="1:6" s="413" customFormat="1" ht="13.8" thickTop="1" x14ac:dyDescent="0.25">
      <c r="A1179" s="398"/>
      <c r="B1179" s="397"/>
      <c r="C1179" s="396"/>
      <c r="D1179" s="399"/>
      <c r="E1179" s="399"/>
      <c r="F1179" s="399"/>
    </row>
    <row r="1180" spans="1:6" s="413" customFormat="1" x14ac:dyDescent="0.25">
      <c r="A1180" s="398"/>
      <c r="B1180" s="397"/>
      <c r="C1180" s="396"/>
      <c r="D1180" s="399"/>
      <c r="E1180" s="399"/>
      <c r="F1180" s="399"/>
    </row>
    <row r="1181" spans="1:6" s="413" customFormat="1" x14ac:dyDescent="0.25">
      <c r="A1181" s="398"/>
      <c r="B1181" s="397"/>
      <c r="C1181" s="396"/>
      <c r="D1181" s="399"/>
      <c r="E1181" s="399"/>
      <c r="F1181" s="399"/>
    </row>
    <row r="1182" spans="1:6" s="413" customFormat="1" x14ac:dyDescent="0.25">
      <c r="A1182" s="398"/>
      <c r="B1182" s="397"/>
      <c r="C1182" s="396"/>
      <c r="D1182" s="399"/>
      <c r="E1182" s="399"/>
      <c r="F1182" s="399"/>
    </row>
    <row r="1183" spans="1:6" s="413" customFormat="1" ht="96" customHeight="1" x14ac:dyDescent="0.25">
      <c r="A1183" s="715" t="s">
        <v>712</v>
      </c>
      <c r="B1183" s="406"/>
      <c r="C1183" s="396"/>
      <c r="D1183" s="399"/>
      <c r="E1183" s="399"/>
      <c r="F1183" s="399"/>
    </row>
    <row r="1184" spans="1:6" s="413" customFormat="1" x14ac:dyDescent="0.25">
      <c r="A1184" s="715"/>
      <c r="B1184" s="406"/>
      <c r="C1184" s="396"/>
      <c r="D1184" s="399"/>
      <c r="E1184" s="399"/>
      <c r="F1184" s="399"/>
    </row>
    <row r="1185" spans="1:6" s="413" customFormat="1" ht="26.4" x14ac:dyDescent="0.25">
      <c r="A1185" s="715" t="s">
        <v>711</v>
      </c>
      <c r="B1185" s="397"/>
      <c r="C1185" s="396"/>
      <c r="D1185" s="399"/>
      <c r="E1185" s="399"/>
      <c r="F1185" s="399"/>
    </row>
    <row r="1186" spans="1:6" s="413" customFormat="1" ht="26.4" x14ac:dyDescent="0.25">
      <c r="A1186" s="715" t="s">
        <v>614</v>
      </c>
      <c r="B1186" s="397"/>
      <c r="C1186" s="396"/>
      <c r="D1186" s="399"/>
      <c r="E1186" s="399"/>
      <c r="F1186" s="399"/>
    </row>
    <row r="1187" spans="1:6" s="413" customFormat="1" x14ac:dyDescent="0.25">
      <c r="A1187" s="414"/>
      <c r="B1187" s="397"/>
      <c r="C1187" s="396"/>
      <c r="D1187" s="399"/>
      <c r="E1187" s="399"/>
      <c r="F1187" s="399"/>
    </row>
    <row r="1188" spans="1:6" s="413" customFormat="1" x14ac:dyDescent="0.25">
      <c r="A1188" s="407"/>
      <c r="B1188" s="406"/>
      <c r="C1188" s="396"/>
      <c r="D1188" s="399"/>
      <c r="E1188" s="399"/>
      <c r="F1188" s="399"/>
    </row>
    <row r="1189" spans="1:6" s="413" customFormat="1" x14ac:dyDescent="0.25">
      <c r="A1189" s="407" t="s">
        <v>710</v>
      </c>
      <c r="B1189" s="397"/>
      <c r="C1189" s="396"/>
      <c r="D1189" s="399"/>
      <c r="E1189" s="399"/>
      <c r="F1189" s="399"/>
    </row>
    <row r="1190" spans="1:6" s="413" customFormat="1" ht="15" x14ac:dyDescent="0.25">
      <c r="A1190" s="715" t="s">
        <v>709</v>
      </c>
      <c r="B1190" s="397"/>
      <c r="C1190" s="396"/>
      <c r="D1190" s="399"/>
      <c r="E1190" s="399"/>
      <c r="F1190" s="399"/>
    </row>
    <row r="1191" spans="1:6" s="413" customFormat="1" ht="26.4" x14ac:dyDescent="0.25">
      <c r="A1191" s="475" t="s">
        <v>705</v>
      </c>
      <c r="B1191" s="397"/>
      <c r="C1191" s="396"/>
      <c r="D1191" s="399"/>
      <c r="E1191" s="399"/>
      <c r="F1191" s="399"/>
    </row>
    <row r="1192" spans="1:6" s="413" customFormat="1" ht="27" thickBot="1" x14ac:dyDescent="0.3">
      <c r="A1192" s="475" t="s">
        <v>704</v>
      </c>
      <c r="B1192" s="397"/>
      <c r="C1192" s="396"/>
      <c r="D1192" s="399"/>
      <c r="E1192" s="399"/>
      <c r="F1192" s="399"/>
    </row>
    <row r="1193" spans="1:6" s="413" customFormat="1" ht="14.4" thickTop="1" thickBot="1" x14ac:dyDescent="0.3">
      <c r="A1193" s="405" t="s">
        <v>708</v>
      </c>
      <c r="B1193" s="410" t="s">
        <v>33</v>
      </c>
      <c r="C1193" s="394">
        <v>2</v>
      </c>
      <c r="D1193" s="403"/>
      <c r="E1193" s="403" t="s">
        <v>583</v>
      </c>
      <c r="F1193" s="402">
        <f>C1193*D1193</f>
        <v>0</v>
      </c>
    </row>
    <row r="1194" spans="1:6" s="413" customFormat="1" ht="13.8" thickTop="1" x14ac:dyDescent="0.25">
      <c r="A1194" s="398"/>
      <c r="B1194" s="397"/>
      <c r="C1194" s="396"/>
      <c r="D1194" s="399"/>
      <c r="E1194" s="399"/>
      <c r="F1194" s="399"/>
    </row>
    <row r="1195" spans="1:6" s="413" customFormat="1" x14ac:dyDescent="0.25">
      <c r="A1195" s="407" t="s">
        <v>707</v>
      </c>
      <c r="B1195" s="397"/>
      <c r="C1195" s="396"/>
      <c r="D1195" s="399"/>
      <c r="E1195" s="399"/>
      <c r="F1195" s="399"/>
    </row>
    <row r="1196" spans="1:6" s="413" customFormat="1" ht="15" x14ac:dyDescent="0.25">
      <c r="A1196" s="715" t="s">
        <v>706</v>
      </c>
      <c r="B1196" s="397"/>
      <c r="C1196" s="396"/>
      <c r="D1196" s="399"/>
      <c r="E1196" s="399"/>
      <c r="F1196" s="399"/>
    </row>
    <row r="1197" spans="1:6" s="413" customFormat="1" ht="26.4" x14ac:dyDescent="0.25">
      <c r="A1197" s="475" t="s">
        <v>705</v>
      </c>
      <c r="B1197" s="397"/>
      <c r="C1197" s="396"/>
      <c r="D1197" s="399"/>
      <c r="E1197" s="399"/>
      <c r="F1197" s="399"/>
    </row>
    <row r="1198" spans="1:6" s="413" customFormat="1" ht="27" thickBot="1" x14ac:dyDescent="0.3">
      <c r="A1198" s="475" t="s">
        <v>704</v>
      </c>
      <c r="B1198" s="397"/>
      <c r="C1198" s="396"/>
      <c r="D1198" s="399"/>
      <c r="E1198" s="399"/>
      <c r="F1198" s="399"/>
    </row>
    <row r="1199" spans="1:6" s="413" customFormat="1" ht="14.4" thickTop="1" thickBot="1" x14ac:dyDescent="0.3">
      <c r="A1199" s="405" t="s">
        <v>703</v>
      </c>
      <c r="B1199" s="410" t="s">
        <v>33</v>
      </c>
      <c r="C1199" s="394">
        <v>2</v>
      </c>
      <c r="D1199" s="403"/>
      <c r="E1199" s="403" t="s">
        <v>583</v>
      </c>
      <c r="F1199" s="402">
        <f>C1199*D1199</f>
        <v>0</v>
      </c>
    </row>
    <row r="1200" spans="1:6" s="413" customFormat="1" ht="13.8" thickTop="1" x14ac:dyDescent="0.25">
      <c r="A1200" s="398"/>
      <c r="B1200" s="397"/>
      <c r="C1200" s="396"/>
      <c r="D1200" s="399"/>
      <c r="E1200" s="399"/>
      <c r="F1200" s="399"/>
    </row>
    <row r="1201" spans="1:6" s="413" customFormat="1" x14ac:dyDescent="0.25">
      <c r="A1201" s="407" t="s">
        <v>702</v>
      </c>
      <c r="B1201" s="397"/>
      <c r="C1201" s="396"/>
      <c r="D1201" s="399"/>
      <c r="E1201" s="399"/>
      <c r="F1201" s="399"/>
    </row>
    <row r="1202" spans="1:6" s="413" customFormat="1" ht="15" x14ac:dyDescent="0.25">
      <c r="A1202" s="715" t="s">
        <v>701</v>
      </c>
      <c r="B1202" s="397"/>
      <c r="C1202" s="396"/>
      <c r="D1202" s="399"/>
      <c r="E1202" s="399"/>
      <c r="F1202" s="399"/>
    </row>
    <row r="1203" spans="1:6" s="413" customFormat="1" ht="26.4" x14ac:dyDescent="0.25">
      <c r="A1203" s="475" t="s">
        <v>700</v>
      </c>
      <c r="B1203" s="397"/>
      <c r="C1203" s="396"/>
      <c r="D1203" s="399"/>
      <c r="E1203" s="399"/>
      <c r="F1203" s="399"/>
    </row>
    <row r="1204" spans="1:6" s="413" customFormat="1" ht="27" thickBot="1" x14ac:dyDescent="0.3">
      <c r="A1204" s="475" t="s">
        <v>699</v>
      </c>
      <c r="B1204" s="397"/>
      <c r="C1204" s="396"/>
      <c r="D1204" s="399"/>
      <c r="E1204" s="399"/>
      <c r="F1204" s="399"/>
    </row>
    <row r="1205" spans="1:6" s="413" customFormat="1" ht="14.4" thickTop="1" thickBot="1" x14ac:dyDescent="0.3">
      <c r="A1205" s="405" t="s">
        <v>698</v>
      </c>
      <c r="B1205" s="410" t="s">
        <v>33</v>
      </c>
      <c r="C1205" s="394">
        <v>2</v>
      </c>
      <c r="D1205" s="403"/>
      <c r="E1205" s="403" t="s">
        <v>583</v>
      </c>
      <c r="F1205" s="402">
        <f>C1205*D1205</f>
        <v>0</v>
      </c>
    </row>
    <row r="1206" spans="1:6" s="413" customFormat="1" ht="13.8" thickTop="1" x14ac:dyDescent="0.25">
      <c r="A1206" s="398"/>
      <c r="B1206" s="397"/>
      <c r="C1206" s="396"/>
      <c r="D1206" s="399"/>
      <c r="E1206" s="399"/>
      <c r="F1206" s="399"/>
    </row>
    <row r="1207" spans="1:6" s="413" customFormat="1" x14ac:dyDescent="0.25">
      <c r="A1207" s="382"/>
      <c r="B1207" s="397"/>
      <c r="C1207" s="396"/>
      <c r="D1207" s="399"/>
      <c r="E1207" s="399"/>
      <c r="F1207" s="399"/>
    </row>
    <row r="1208" spans="1:6" s="413" customFormat="1" x14ac:dyDescent="0.25">
      <c r="A1208" s="398" t="s">
        <v>697</v>
      </c>
      <c r="B1208" s="397"/>
      <c r="C1208" s="396"/>
      <c r="D1208" s="399"/>
      <c r="E1208" s="399"/>
      <c r="F1208" s="399"/>
    </row>
    <row r="1209" spans="1:6" s="413" customFormat="1" x14ac:dyDescent="0.25">
      <c r="A1209" s="398"/>
      <c r="B1209" s="397"/>
      <c r="C1209" s="396"/>
      <c r="D1209" s="399"/>
      <c r="E1209" s="399"/>
      <c r="F1209" s="399"/>
    </row>
    <row r="1210" spans="1:6" s="413" customFormat="1" ht="153" customHeight="1" x14ac:dyDescent="0.25">
      <c r="A1210" s="715" t="s">
        <v>696</v>
      </c>
      <c r="B1210" s="397"/>
      <c r="C1210" s="396"/>
      <c r="D1210" s="399"/>
      <c r="E1210" s="399"/>
      <c r="F1210" s="399"/>
    </row>
    <row r="1211" spans="1:6" s="413" customFormat="1" x14ac:dyDescent="0.25">
      <c r="A1211" s="715" t="s">
        <v>695</v>
      </c>
      <c r="B1211" s="397"/>
      <c r="C1211" s="396"/>
      <c r="D1211" s="399"/>
      <c r="E1211" s="399"/>
      <c r="F1211" s="399"/>
    </row>
    <row r="1212" spans="1:6" s="413" customFormat="1" ht="79.5" customHeight="1" x14ac:dyDescent="0.25">
      <c r="A1212" s="715" t="s">
        <v>694</v>
      </c>
      <c r="B1212" s="397"/>
      <c r="C1212" s="396"/>
      <c r="D1212" s="399"/>
      <c r="E1212" s="399"/>
      <c r="F1212" s="399"/>
    </row>
    <row r="1213" spans="1:6" s="413" customFormat="1" ht="13.8" thickBot="1" x14ac:dyDescent="0.3">
      <c r="A1213" s="407"/>
      <c r="B1213" s="406"/>
      <c r="C1213" s="396"/>
      <c r="D1213" s="399"/>
      <c r="E1213" s="399"/>
      <c r="F1213" s="399"/>
    </row>
    <row r="1214" spans="1:6" s="413" customFormat="1" ht="13.8" thickTop="1" x14ac:dyDescent="0.25">
      <c r="A1214" s="439" t="s">
        <v>693</v>
      </c>
      <c r="B1214" s="438" t="s">
        <v>8</v>
      </c>
      <c r="C1214" s="437">
        <v>700</v>
      </c>
      <c r="D1214" s="436"/>
      <c r="E1214" s="436" t="s">
        <v>583</v>
      </c>
      <c r="F1214" s="435">
        <f>C1214*D1214</f>
        <v>0</v>
      </c>
    </row>
    <row r="1215" spans="1:6" s="413" customFormat="1" ht="13.8" thickBot="1" x14ac:dyDescent="0.3">
      <c r="A1215" s="444" t="s">
        <v>692</v>
      </c>
      <c r="B1215" s="443" t="s">
        <v>8</v>
      </c>
      <c r="C1215" s="442">
        <v>1570</v>
      </c>
      <c r="D1215" s="441"/>
      <c r="E1215" s="441" t="s">
        <v>583</v>
      </c>
      <c r="F1215" s="440">
        <f>C1215*D1215</f>
        <v>0</v>
      </c>
    </row>
    <row r="1216" spans="1:6" s="413" customFormat="1" ht="13.8" thickTop="1" x14ac:dyDescent="0.25">
      <c r="A1216" s="401"/>
      <c r="B1216" s="406"/>
      <c r="C1216" s="396"/>
      <c r="D1216" s="399"/>
      <c r="E1216" s="399"/>
      <c r="F1216" s="399"/>
    </row>
    <row r="1217" spans="1:6" s="413" customFormat="1" x14ac:dyDescent="0.25">
      <c r="A1217" s="474" t="s">
        <v>690</v>
      </c>
      <c r="B1217" s="397"/>
      <c r="C1217" s="396"/>
      <c r="D1217" s="399"/>
      <c r="E1217" s="399"/>
      <c r="F1217" s="399"/>
    </row>
    <row r="1218" spans="1:6" s="413" customFormat="1" ht="13.8" thickBot="1" x14ac:dyDescent="0.3">
      <c r="A1218" s="469" t="s">
        <v>689</v>
      </c>
      <c r="B1218" s="422"/>
      <c r="C1218" s="417"/>
      <c r="D1218" s="416"/>
      <c r="E1218" s="416"/>
      <c r="F1218" s="416"/>
    </row>
    <row r="1219" spans="1:6" s="413" customFormat="1" ht="14.4" thickTop="1" thickBot="1" x14ac:dyDescent="0.3">
      <c r="A1219" s="465" t="s">
        <v>688</v>
      </c>
      <c r="B1219" s="464" t="s">
        <v>8</v>
      </c>
      <c r="C1219" s="463">
        <v>0</v>
      </c>
      <c r="D1219" s="462"/>
      <c r="E1219" s="462" t="s">
        <v>583</v>
      </c>
      <c r="F1219" s="461">
        <f>C1219*D1219</f>
        <v>0</v>
      </c>
    </row>
    <row r="1220" spans="1:6" s="413" customFormat="1" ht="13.8" thickTop="1" x14ac:dyDescent="0.25">
      <c r="A1220" s="398"/>
      <c r="B1220" s="397"/>
      <c r="C1220" s="396"/>
      <c r="D1220" s="399"/>
      <c r="E1220" s="399"/>
      <c r="F1220" s="399"/>
    </row>
    <row r="1221" spans="1:6" s="413" customFormat="1" x14ac:dyDescent="0.25">
      <c r="A1221" s="398"/>
      <c r="B1221" s="397"/>
      <c r="C1221" s="396"/>
      <c r="D1221" s="399"/>
      <c r="E1221" s="399"/>
      <c r="F1221" s="399"/>
    </row>
    <row r="1222" spans="1:6" s="413" customFormat="1" x14ac:dyDescent="0.25">
      <c r="A1222" s="398"/>
      <c r="B1222" s="397"/>
      <c r="C1222" s="396"/>
      <c r="D1222" s="399"/>
      <c r="E1222" s="399"/>
      <c r="F1222" s="399"/>
    </row>
    <row r="1223" spans="1:6" s="413" customFormat="1" x14ac:dyDescent="0.25">
      <c r="A1223" s="398"/>
      <c r="B1223" s="397"/>
      <c r="C1223" s="396"/>
      <c r="D1223" s="399"/>
      <c r="E1223" s="399"/>
      <c r="F1223" s="399"/>
    </row>
    <row r="1224" spans="1:6" s="413" customFormat="1" ht="93" thickBot="1" x14ac:dyDescent="0.3">
      <c r="A1224" s="715" t="s">
        <v>691</v>
      </c>
      <c r="B1224" s="397"/>
      <c r="C1224" s="396"/>
      <c r="D1224" s="399"/>
      <c r="E1224" s="399"/>
      <c r="F1224" s="399"/>
    </row>
    <row r="1225" spans="1:6" s="413" customFormat="1" ht="14.4" thickTop="1" thickBot="1" x14ac:dyDescent="0.3">
      <c r="A1225" s="405"/>
      <c r="B1225" s="410" t="s">
        <v>8</v>
      </c>
      <c r="C1225" s="394">
        <v>570</v>
      </c>
      <c r="D1225" s="403"/>
      <c r="E1225" s="403" t="s">
        <v>583</v>
      </c>
      <c r="F1225" s="402">
        <f>C1225*D1225</f>
        <v>0</v>
      </c>
    </row>
    <row r="1226" spans="1:6" s="413" customFormat="1" ht="13.8" thickTop="1" x14ac:dyDescent="0.25">
      <c r="A1226" s="401"/>
      <c r="B1226" s="406"/>
      <c r="C1226" s="396"/>
      <c r="D1226" s="399"/>
      <c r="E1226" s="399"/>
      <c r="F1226" s="399"/>
    </row>
    <row r="1227" spans="1:6" s="413" customFormat="1" x14ac:dyDescent="0.25">
      <c r="A1227" s="474" t="s">
        <v>690</v>
      </c>
      <c r="B1227" s="397"/>
      <c r="C1227" s="396"/>
      <c r="D1227" s="399"/>
      <c r="E1227" s="399"/>
      <c r="F1227" s="399"/>
    </row>
    <row r="1228" spans="1:6" s="413" customFormat="1" ht="13.8" thickBot="1" x14ac:dyDescent="0.3">
      <c r="A1228" s="469" t="s">
        <v>689</v>
      </c>
      <c r="B1228" s="422"/>
      <c r="C1228" s="417"/>
      <c r="D1228" s="416"/>
      <c r="E1228" s="416"/>
      <c r="F1228" s="416"/>
    </row>
    <row r="1229" spans="1:6" s="413" customFormat="1" ht="14.4" thickTop="1" thickBot="1" x14ac:dyDescent="0.3">
      <c r="A1229" s="465" t="s">
        <v>688</v>
      </c>
      <c r="B1229" s="464" t="s">
        <v>8</v>
      </c>
      <c r="C1229" s="463">
        <v>0</v>
      </c>
      <c r="D1229" s="462"/>
      <c r="E1229" s="462" t="s">
        <v>583</v>
      </c>
      <c r="F1229" s="461">
        <f>C1229*D1229</f>
        <v>0</v>
      </c>
    </row>
    <row r="1230" spans="1:6" s="413" customFormat="1" ht="13.8" thickTop="1" x14ac:dyDescent="0.25">
      <c r="A1230" s="401"/>
      <c r="B1230" s="406"/>
      <c r="C1230" s="396"/>
      <c r="D1230" s="399"/>
      <c r="E1230" s="399"/>
      <c r="F1230" s="399"/>
    </row>
    <row r="1231" spans="1:6" s="413" customFormat="1" ht="13.5" customHeight="1" x14ac:dyDescent="0.25">
      <c r="A1231" s="401"/>
      <c r="B1231" s="406"/>
      <c r="C1231" s="396"/>
      <c r="D1231" s="399"/>
      <c r="E1231" s="399"/>
      <c r="F1231" s="399"/>
    </row>
    <row r="1232" spans="1:6" s="413" customFormat="1" ht="224.4" x14ac:dyDescent="0.25">
      <c r="A1232" s="715" t="s">
        <v>687</v>
      </c>
      <c r="B1232" s="406"/>
      <c r="C1232" s="396"/>
      <c r="D1232" s="399"/>
      <c r="E1232" s="399"/>
      <c r="F1232" s="399"/>
    </row>
    <row r="1233" spans="1:6" s="413" customFormat="1" ht="26.4" x14ac:dyDescent="0.25">
      <c r="A1233" s="715" t="s">
        <v>686</v>
      </c>
      <c r="B1233" s="397"/>
      <c r="C1233" s="396"/>
      <c r="D1233" s="399"/>
      <c r="E1233" s="399"/>
      <c r="F1233" s="399"/>
    </row>
    <row r="1234" spans="1:6" s="413" customFormat="1" ht="12.75" customHeight="1" x14ac:dyDescent="0.25">
      <c r="A1234" s="715"/>
      <c r="B1234" s="397"/>
      <c r="C1234" s="396"/>
      <c r="D1234" s="399"/>
      <c r="E1234" s="399"/>
      <c r="F1234" s="399"/>
    </row>
    <row r="1235" spans="1:6" s="413" customFormat="1" ht="26.4" x14ac:dyDescent="0.25">
      <c r="A1235" s="715" t="s">
        <v>614</v>
      </c>
      <c r="B1235" s="397"/>
      <c r="C1235" s="396"/>
      <c r="D1235" s="399"/>
      <c r="E1235" s="399"/>
      <c r="F1235" s="399"/>
    </row>
    <row r="1236" spans="1:6" s="413" customFormat="1" x14ac:dyDescent="0.25">
      <c r="A1236" s="414"/>
      <c r="B1236" s="397"/>
      <c r="C1236" s="396"/>
      <c r="D1236" s="399"/>
      <c r="E1236" s="399"/>
      <c r="F1236" s="399"/>
    </row>
    <row r="1237" spans="1:6" s="413" customFormat="1" x14ac:dyDescent="0.25">
      <c r="A1237" s="407"/>
      <c r="B1237" s="406"/>
      <c r="C1237" s="396"/>
      <c r="D1237" s="399"/>
      <c r="E1237" s="399"/>
      <c r="F1237" s="399"/>
    </row>
    <row r="1238" spans="1:6" s="413" customFormat="1" ht="40.200000000000003" thickBot="1" x14ac:dyDescent="0.3">
      <c r="A1238" s="473" t="s">
        <v>685</v>
      </c>
      <c r="B1238" s="406"/>
      <c r="C1238" s="396"/>
      <c r="D1238" s="399"/>
      <c r="E1238" s="399"/>
      <c r="F1238" s="399"/>
    </row>
    <row r="1239" spans="1:6" s="413" customFormat="1" ht="16.2" thickTop="1" thickBot="1" x14ac:dyDescent="0.3">
      <c r="A1239" s="405"/>
      <c r="B1239" s="410" t="s">
        <v>673</v>
      </c>
      <c r="C1239" s="394">
        <v>11</v>
      </c>
      <c r="D1239" s="403"/>
      <c r="E1239" s="403" t="s">
        <v>583</v>
      </c>
      <c r="F1239" s="402">
        <f>C1239*D1239</f>
        <v>0</v>
      </c>
    </row>
    <row r="1240" spans="1:6" s="413" customFormat="1" ht="13.8" thickTop="1" x14ac:dyDescent="0.25">
      <c r="A1240" s="407"/>
      <c r="B1240" s="406"/>
      <c r="C1240" s="396"/>
      <c r="D1240" s="399"/>
      <c r="E1240" s="399"/>
      <c r="F1240" s="399"/>
    </row>
    <row r="1241" spans="1:6" s="413" customFormat="1" ht="40.200000000000003" thickBot="1" x14ac:dyDescent="0.3">
      <c r="A1241" s="473" t="s">
        <v>684</v>
      </c>
      <c r="B1241" s="406"/>
      <c r="C1241" s="396"/>
      <c r="D1241" s="399"/>
      <c r="E1241" s="399"/>
      <c r="F1241" s="399"/>
    </row>
    <row r="1242" spans="1:6" s="413" customFormat="1" ht="16.2" thickTop="1" thickBot="1" x14ac:dyDescent="0.3">
      <c r="A1242" s="405"/>
      <c r="B1242" s="410" t="s">
        <v>673</v>
      </c>
      <c r="C1242" s="394">
        <v>94</v>
      </c>
      <c r="D1242" s="403"/>
      <c r="E1242" s="403" t="s">
        <v>583</v>
      </c>
      <c r="F1242" s="402">
        <f>C1242*D1242</f>
        <v>0</v>
      </c>
    </row>
    <row r="1243" spans="1:6" s="413" customFormat="1" ht="13.8" thickTop="1" x14ac:dyDescent="0.25">
      <c r="A1243" s="401"/>
      <c r="B1243" s="406"/>
      <c r="C1243" s="396"/>
      <c r="D1243" s="399"/>
      <c r="E1243" s="399"/>
      <c r="F1243" s="399"/>
    </row>
    <row r="1244" spans="1:6" s="413" customFormat="1" ht="40.200000000000003" thickBot="1" x14ac:dyDescent="0.3">
      <c r="A1244" s="473" t="s">
        <v>683</v>
      </c>
      <c r="B1244" s="406"/>
      <c r="C1244" s="396"/>
      <c r="D1244" s="399"/>
      <c r="E1244" s="399"/>
      <c r="F1244" s="399"/>
    </row>
    <row r="1245" spans="1:6" s="413" customFormat="1" ht="16.2" thickTop="1" thickBot="1" x14ac:dyDescent="0.3">
      <c r="A1245" s="405"/>
      <c r="B1245" s="410" t="s">
        <v>673</v>
      </c>
      <c r="C1245" s="394">
        <v>4</v>
      </c>
      <c r="D1245" s="403"/>
      <c r="E1245" s="403" t="s">
        <v>583</v>
      </c>
      <c r="F1245" s="402">
        <f>C1245*D1245</f>
        <v>0</v>
      </c>
    </row>
    <row r="1246" spans="1:6" s="413" customFormat="1" ht="13.8" thickTop="1" x14ac:dyDescent="0.25">
      <c r="A1246" s="401"/>
      <c r="B1246" s="406"/>
      <c r="C1246" s="396"/>
      <c r="D1246" s="399"/>
      <c r="E1246" s="399"/>
      <c r="F1246" s="399"/>
    </row>
    <row r="1247" spans="1:6" s="413" customFormat="1" ht="27" thickBot="1" x14ac:dyDescent="0.3">
      <c r="A1247" s="473" t="s">
        <v>682</v>
      </c>
      <c r="B1247" s="406"/>
      <c r="C1247" s="396"/>
      <c r="D1247" s="399"/>
      <c r="E1247" s="399"/>
      <c r="F1247" s="399"/>
    </row>
    <row r="1248" spans="1:6" s="413" customFormat="1" ht="16.2" thickTop="1" thickBot="1" x14ac:dyDescent="0.3">
      <c r="A1248" s="405"/>
      <c r="B1248" s="410" t="s">
        <v>673</v>
      </c>
      <c r="C1248" s="394">
        <v>80</v>
      </c>
      <c r="D1248" s="403"/>
      <c r="E1248" s="403" t="s">
        <v>583</v>
      </c>
      <c r="F1248" s="402">
        <f>C1248*D1248</f>
        <v>0</v>
      </c>
    </row>
    <row r="1249" spans="1:6" s="413" customFormat="1" ht="13.8" thickTop="1" x14ac:dyDescent="0.25">
      <c r="A1249" s="401"/>
      <c r="B1249" s="406"/>
      <c r="C1249" s="396"/>
      <c r="D1249" s="399"/>
      <c r="E1249" s="399"/>
      <c r="F1249" s="399"/>
    </row>
    <row r="1250" spans="1:6" s="460" customFormat="1" ht="39.6" x14ac:dyDescent="0.25">
      <c r="A1250" s="472" t="s">
        <v>681</v>
      </c>
      <c r="B1250" s="470"/>
      <c r="C1250" s="467"/>
      <c r="D1250" s="466"/>
      <c r="E1250" s="466"/>
      <c r="F1250" s="466"/>
    </row>
    <row r="1251" spans="1:6" s="460" customFormat="1" ht="39.6" x14ac:dyDescent="0.25">
      <c r="A1251" s="471" t="s">
        <v>680</v>
      </c>
      <c r="B1251" s="470"/>
      <c r="C1251" s="467"/>
      <c r="D1251" s="466"/>
      <c r="E1251" s="466"/>
      <c r="F1251" s="466"/>
    </row>
    <row r="1252" spans="1:6" s="460" customFormat="1" ht="13.8" thickBot="1" x14ac:dyDescent="0.3">
      <c r="A1252" s="469"/>
      <c r="B1252" s="468"/>
      <c r="C1252" s="467"/>
      <c r="D1252" s="466"/>
      <c r="E1252" s="466"/>
      <c r="F1252" s="466"/>
    </row>
    <row r="1253" spans="1:6" s="460" customFormat="1" ht="14.4" thickTop="1" thickBot="1" x14ac:dyDescent="0.3">
      <c r="A1253" s="465" t="s">
        <v>679</v>
      </c>
      <c r="B1253" s="464" t="s">
        <v>31</v>
      </c>
      <c r="C1253" s="463">
        <v>0</v>
      </c>
      <c r="D1253" s="462"/>
      <c r="E1253" s="462" t="s">
        <v>583</v>
      </c>
      <c r="F1253" s="461">
        <f>C1253*D1253</f>
        <v>0</v>
      </c>
    </row>
    <row r="1254" spans="1:6" s="413" customFormat="1" ht="13.8" thickTop="1" x14ac:dyDescent="0.25">
      <c r="A1254" s="398"/>
      <c r="B1254" s="397"/>
      <c r="C1254" s="396"/>
      <c r="D1254" s="399"/>
      <c r="E1254" s="399"/>
      <c r="F1254" s="399"/>
    </row>
    <row r="1255" spans="1:6" s="413" customFormat="1" x14ac:dyDescent="0.25">
      <c r="A1255" s="401"/>
      <c r="B1255" s="406"/>
      <c r="C1255" s="396"/>
      <c r="D1255" s="399"/>
      <c r="E1255" s="399"/>
      <c r="F1255" s="399"/>
    </row>
    <row r="1256" spans="1:6" s="413" customFormat="1" x14ac:dyDescent="0.25">
      <c r="A1256" s="401"/>
      <c r="B1256" s="406"/>
      <c r="C1256" s="396"/>
      <c r="D1256" s="399"/>
      <c r="E1256" s="399"/>
      <c r="F1256" s="399"/>
    </row>
    <row r="1257" spans="1:6" s="413" customFormat="1" x14ac:dyDescent="0.25">
      <c r="A1257" s="401"/>
      <c r="B1257" s="406"/>
      <c r="C1257" s="396"/>
      <c r="D1257" s="399"/>
      <c r="E1257" s="399"/>
      <c r="F1257" s="399"/>
    </row>
    <row r="1258" spans="1:6" s="413" customFormat="1" ht="118.8" x14ac:dyDescent="0.25">
      <c r="A1258" s="715" t="s">
        <v>678</v>
      </c>
      <c r="B1258" s="397"/>
      <c r="C1258" s="396"/>
      <c r="D1258" s="399"/>
      <c r="E1258" s="399"/>
      <c r="F1258" s="399"/>
    </row>
    <row r="1259" spans="1:6" s="413" customFormat="1" x14ac:dyDescent="0.25">
      <c r="A1259" s="715"/>
      <c r="B1259" s="397"/>
      <c r="C1259" s="396"/>
      <c r="D1259" s="399"/>
      <c r="E1259" s="399"/>
      <c r="F1259" s="399"/>
    </row>
    <row r="1260" spans="1:6" s="413" customFormat="1" ht="26.4" x14ac:dyDescent="0.25">
      <c r="A1260" s="715" t="s">
        <v>677</v>
      </c>
      <c r="B1260" s="397"/>
      <c r="C1260" s="396"/>
      <c r="D1260" s="399"/>
      <c r="E1260" s="399"/>
      <c r="F1260" s="399"/>
    </row>
    <row r="1261" spans="1:6" s="413" customFormat="1" ht="26.4" x14ac:dyDescent="0.25">
      <c r="A1261" s="715" t="s">
        <v>614</v>
      </c>
      <c r="B1261" s="397"/>
      <c r="C1261" s="396"/>
      <c r="D1261" s="399"/>
      <c r="E1261" s="399"/>
      <c r="F1261" s="399"/>
    </row>
    <row r="1262" spans="1:6" s="413" customFormat="1" ht="12.75" customHeight="1" x14ac:dyDescent="0.25">
      <c r="A1262" s="414"/>
      <c r="B1262" s="397"/>
      <c r="C1262" s="396"/>
      <c r="D1262" s="399"/>
      <c r="E1262" s="399"/>
      <c r="F1262" s="399"/>
    </row>
    <row r="1263" spans="1:6" s="413" customFormat="1" ht="12.75" customHeight="1" x14ac:dyDescent="0.25">
      <c r="A1263" s="407"/>
      <c r="B1263" s="406"/>
      <c r="C1263" s="396"/>
      <c r="D1263" s="399"/>
      <c r="E1263" s="399"/>
      <c r="F1263" s="399"/>
    </row>
    <row r="1264" spans="1:6" s="413" customFormat="1" ht="27" thickBot="1" x14ac:dyDescent="0.3">
      <c r="A1264" s="459" t="s">
        <v>676</v>
      </c>
      <c r="B1264" s="406"/>
      <c r="C1264" s="396"/>
      <c r="D1264" s="399"/>
      <c r="E1264" s="399"/>
      <c r="F1264" s="399"/>
    </row>
    <row r="1265" spans="1:7" s="413" customFormat="1" ht="16.2" thickTop="1" thickBot="1" x14ac:dyDescent="0.3">
      <c r="A1265" s="405"/>
      <c r="B1265" s="410" t="s">
        <v>673</v>
      </c>
      <c r="C1265" s="394">
        <v>71</v>
      </c>
      <c r="D1265" s="403"/>
      <c r="E1265" s="403" t="s">
        <v>583</v>
      </c>
      <c r="F1265" s="402">
        <f>C1265*D1265</f>
        <v>0</v>
      </c>
    </row>
    <row r="1266" spans="1:7" s="413" customFormat="1" ht="13.8" thickTop="1" x14ac:dyDescent="0.25">
      <c r="A1266" s="401"/>
      <c r="B1266" s="406"/>
      <c r="C1266" s="380"/>
      <c r="D1266" s="399"/>
      <c r="E1266" s="399"/>
      <c r="F1266" s="399"/>
    </row>
    <row r="1267" spans="1:7" s="413" customFormat="1" ht="27" thickBot="1" x14ac:dyDescent="0.3">
      <c r="A1267" s="459" t="s">
        <v>675</v>
      </c>
      <c r="B1267" s="406"/>
      <c r="C1267" s="396"/>
      <c r="D1267" s="399"/>
      <c r="E1267" s="399"/>
      <c r="F1267" s="399"/>
    </row>
    <row r="1268" spans="1:7" s="413" customFormat="1" ht="16.2" thickTop="1" thickBot="1" x14ac:dyDescent="0.3">
      <c r="A1268" s="405"/>
      <c r="B1268" s="410" t="s">
        <v>673</v>
      </c>
      <c r="C1268" s="394">
        <v>31</v>
      </c>
      <c r="D1268" s="403"/>
      <c r="E1268" s="403" t="s">
        <v>583</v>
      </c>
      <c r="F1268" s="402">
        <f>C1268*D1268</f>
        <v>0</v>
      </c>
    </row>
    <row r="1269" spans="1:7" s="413" customFormat="1" ht="13.8" thickTop="1" x14ac:dyDescent="0.25">
      <c r="A1269" s="401"/>
      <c r="B1269" s="406"/>
      <c r="C1269" s="396"/>
      <c r="D1269" s="399"/>
      <c r="E1269" s="399"/>
      <c r="F1269" s="399"/>
    </row>
    <row r="1270" spans="1:7" s="413" customFormat="1" ht="27" thickBot="1" x14ac:dyDescent="0.3">
      <c r="A1270" s="459" t="s">
        <v>674</v>
      </c>
      <c r="B1270" s="406"/>
      <c r="C1270" s="396"/>
      <c r="D1270" s="399"/>
      <c r="E1270" s="399"/>
      <c r="F1270" s="399"/>
    </row>
    <row r="1271" spans="1:7" s="413" customFormat="1" ht="16.2" thickTop="1" thickBot="1" x14ac:dyDescent="0.3">
      <c r="A1271" s="405"/>
      <c r="B1271" s="410" t="s">
        <v>673</v>
      </c>
      <c r="C1271" s="394">
        <v>18</v>
      </c>
      <c r="D1271" s="403"/>
      <c r="E1271" s="403" t="s">
        <v>583</v>
      </c>
      <c r="F1271" s="402">
        <f>C1271*D1271</f>
        <v>0</v>
      </c>
    </row>
    <row r="1272" spans="1:7" s="413" customFormat="1" ht="13.8" thickTop="1" x14ac:dyDescent="0.25">
      <c r="A1272" s="401"/>
      <c r="B1272" s="406"/>
      <c r="C1272" s="396"/>
      <c r="D1272" s="399"/>
      <c r="E1272" s="399"/>
      <c r="F1272" s="399"/>
    </row>
    <row r="1273" spans="1:7" s="413" customFormat="1" x14ac:dyDescent="0.25">
      <c r="A1273" s="401"/>
      <c r="B1273" s="406"/>
      <c r="C1273" s="396"/>
      <c r="D1273" s="399"/>
      <c r="E1273" s="399"/>
      <c r="F1273" s="399"/>
    </row>
    <row r="1274" spans="1:7" s="413" customFormat="1" ht="79.2" x14ac:dyDescent="0.25">
      <c r="A1274" s="715" t="s">
        <v>672</v>
      </c>
      <c r="B1274" s="406"/>
      <c r="C1274" s="396"/>
      <c r="D1274" s="399"/>
      <c r="E1274" s="399"/>
      <c r="F1274" s="399"/>
    </row>
    <row r="1275" spans="1:7" s="413" customFormat="1" x14ac:dyDescent="0.25">
      <c r="A1275" s="414"/>
      <c r="B1275" s="397"/>
      <c r="C1275" s="396"/>
      <c r="D1275" s="399"/>
      <c r="E1275" s="399"/>
      <c r="F1275" s="399"/>
    </row>
    <row r="1276" spans="1:7" s="413" customFormat="1" x14ac:dyDescent="0.25">
      <c r="A1276" s="407"/>
      <c r="B1276" s="406"/>
      <c r="C1276" s="396"/>
      <c r="D1276" s="399"/>
      <c r="E1276" s="399"/>
      <c r="F1276" s="399"/>
    </row>
    <row r="1277" spans="1:7" s="413" customFormat="1" ht="15.6" thickBot="1" x14ac:dyDescent="0.3">
      <c r="A1277" s="715" t="s">
        <v>671</v>
      </c>
      <c r="B1277" s="397"/>
      <c r="C1277" s="396"/>
      <c r="D1277" s="399"/>
      <c r="E1277" s="399"/>
      <c r="F1277" s="399"/>
    </row>
    <row r="1278" spans="1:7" s="413" customFormat="1" ht="14.4" thickTop="1" thickBot="1" x14ac:dyDescent="0.3">
      <c r="A1278" s="405"/>
      <c r="B1278" s="410" t="s">
        <v>8</v>
      </c>
      <c r="C1278" s="394">
        <v>50</v>
      </c>
      <c r="D1278" s="403"/>
      <c r="E1278" s="403" t="s">
        <v>583</v>
      </c>
      <c r="F1278" s="402">
        <f>C1278*D1278</f>
        <v>0</v>
      </c>
    </row>
    <row r="1279" spans="1:7" s="413" customFormat="1" ht="13.8" thickTop="1" x14ac:dyDescent="0.25">
      <c r="A1279" s="401"/>
      <c r="B1279" s="406"/>
      <c r="C1279" s="396"/>
      <c r="D1279" s="399"/>
      <c r="E1279" s="399"/>
      <c r="F1279" s="399"/>
      <c r="G1279" s="378"/>
    </row>
    <row r="1280" spans="1:7" s="413" customFormat="1" x14ac:dyDescent="0.25">
      <c r="A1280" s="401"/>
      <c r="B1280" s="406"/>
      <c r="C1280" s="396"/>
      <c r="D1280" s="399"/>
      <c r="E1280" s="399"/>
      <c r="F1280" s="458"/>
      <c r="G1280" s="378"/>
    </row>
    <row r="1281" spans="1:6" s="413" customFormat="1" x14ac:dyDescent="0.25">
      <c r="A1281" s="398" t="s">
        <v>670</v>
      </c>
      <c r="B1281" s="397"/>
      <c r="C1281" s="396"/>
      <c r="D1281" s="399"/>
      <c r="E1281" s="399"/>
      <c r="F1281" s="399"/>
    </row>
    <row r="1282" spans="1:6" s="413" customFormat="1" x14ac:dyDescent="0.25">
      <c r="A1282" s="398"/>
      <c r="B1282" s="397"/>
      <c r="C1282" s="396"/>
      <c r="D1282" s="399"/>
      <c r="E1282" s="399"/>
      <c r="F1282" s="399"/>
    </row>
    <row r="1283" spans="1:6" s="413" customFormat="1" ht="118.8" x14ac:dyDescent="0.25">
      <c r="A1283" s="715" t="s">
        <v>669</v>
      </c>
      <c r="B1283" s="406"/>
      <c r="C1283" s="396"/>
      <c r="D1283" s="399"/>
      <c r="E1283" s="399"/>
      <c r="F1283" s="399"/>
    </row>
    <row r="1284" spans="1:6" s="413" customFormat="1" x14ac:dyDescent="0.25">
      <c r="A1284" s="401"/>
      <c r="B1284" s="406"/>
      <c r="C1284" s="396"/>
      <c r="D1284" s="399"/>
      <c r="E1284" s="399"/>
      <c r="F1284" s="399"/>
    </row>
    <row r="1285" spans="1:6" s="413" customFormat="1" x14ac:dyDescent="0.25">
      <c r="A1285" s="715" t="s">
        <v>668</v>
      </c>
      <c r="B1285" s="397"/>
      <c r="C1285" s="396"/>
      <c r="D1285" s="399"/>
      <c r="E1285" s="399"/>
      <c r="F1285" s="399"/>
    </row>
    <row r="1286" spans="1:6" s="413" customFormat="1" ht="26.4" x14ac:dyDescent="0.25">
      <c r="A1286" s="715" t="s">
        <v>614</v>
      </c>
      <c r="B1286" s="397"/>
      <c r="C1286" s="396"/>
      <c r="D1286" s="399"/>
      <c r="E1286" s="399"/>
      <c r="F1286" s="399"/>
    </row>
    <row r="1287" spans="1:6" s="413" customFormat="1" x14ac:dyDescent="0.25">
      <c r="A1287" s="414"/>
      <c r="B1287" s="397"/>
      <c r="C1287" s="396"/>
      <c r="D1287" s="399"/>
      <c r="E1287" s="399"/>
      <c r="F1287" s="399"/>
    </row>
    <row r="1288" spans="1:6" s="413" customFormat="1" ht="13.8" thickBot="1" x14ac:dyDescent="0.3">
      <c r="A1288" s="407"/>
      <c r="B1288" s="406"/>
      <c r="C1288" s="396"/>
      <c r="D1288" s="399"/>
      <c r="E1288" s="399"/>
      <c r="F1288" s="399"/>
    </row>
    <row r="1289" spans="1:6" s="413" customFormat="1" ht="14.4" thickTop="1" thickBot="1" x14ac:dyDescent="0.3">
      <c r="A1289" s="405"/>
      <c r="B1289" s="410" t="s">
        <v>153</v>
      </c>
      <c r="C1289" s="457">
        <v>0.75</v>
      </c>
      <c r="D1289" s="403"/>
      <c r="E1289" s="403" t="s">
        <v>583</v>
      </c>
      <c r="F1289" s="402">
        <f>C1289*D1289</f>
        <v>0</v>
      </c>
    </row>
    <row r="1290" spans="1:6" s="413" customFormat="1" ht="14.4" thickTop="1" thickBot="1" x14ac:dyDescent="0.3">
      <c r="A1290" s="401"/>
      <c r="B1290" s="400"/>
      <c r="C1290" s="396"/>
      <c r="D1290" s="399"/>
      <c r="E1290" s="399"/>
      <c r="F1290" s="399"/>
    </row>
    <row r="1291" spans="1:6" s="413" customFormat="1" ht="14.4" thickTop="1" thickBot="1" x14ac:dyDescent="0.3">
      <c r="A1291" s="964" t="s">
        <v>667</v>
      </c>
      <c r="B1291" s="967"/>
      <c r="C1291" s="394"/>
      <c r="D1291" s="393"/>
      <c r="E1291" s="393"/>
      <c r="F1291" s="392">
        <f>SUM(F678:F1290)</f>
        <v>0</v>
      </c>
    </row>
    <row r="1292" spans="1:6" s="413" customFormat="1" ht="13.8" thickTop="1" x14ac:dyDescent="0.25">
      <c r="A1292" s="398"/>
      <c r="B1292" s="397"/>
      <c r="C1292" s="396"/>
      <c r="D1292" s="395"/>
      <c r="E1292" s="395"/>
      <c r="F1292" s="395"/>
    </row>
    <row r="1293" spans="1:6" s="413" customFormat="1" x14ac:dyDescent="0.25">
      <c r="A1293" s="398"/>
      <c r="B1293" s="397"/>
      <c r="C1293" s="396"/>
      <c r="D1293" s="395"/>
      <c r="E1293" s="395"/>
      <c r="F1293" s="395"/>
    </row>
    <row r="1294" spans="1:6" s="413" customFormat="1" x14ac:dyDescent="0.25">
      <c r="A1294" s="412" t="s">
        <v>578</v>
      </c>
      <c r="B1294" s="397"/>
      <c r="C1294" s="396"/>
      <c r="D1294" s="395"/>
      <c r="E1294" s="395"/>
      <c r="F1294" s="395"/>
    </row>
    <row r="1295" spans="1:6" s="413" customFormat="1" x14ac:dyDescent="0.25">
      <c r="A1295" s="412"/>
      <c r="B1295" s="397"/>
      <c r="C1295" s="396"/>
      <c r="D1295" s="395"/>
      <c r="E1295" s="395"/>
      <c r="F1295" s="395"/>
    </row>
    <row r="1296" spans="1:6" s="413" customFormat="1" x14ac:dyDescent="0.25">
      <c r="A1296" s="966" t="s">
        <v>666</v>
      </c>
      <c r="B1296" s="397"/>
      <c r="C1296" s="396"/>
      <c r="D1296" s="399"/>
      <c r="E1296" s="399"/>
      <c r="F1296" s="399"/>
    </row>
    <row r="1297" spans="1:6" s="413" customFormat="1" x14ac:dyDescent="0.25">
      <c r="A1297" s="966"/>
      <c r="B1297" s="397"/>
      <c r="C1297" s="396"/>
      <c r="D1297" s="399"/>
      <c r="E1297" s="399"/>
      <c r="F1297" s="399"/>
    </row>
    <row r="1298" spans="1:6" s="413" customFormat="1" x14ac:dyDescent="0.25">
      <c r="A1298" s="966"/>
      <c r="B1298" s="397"/>
      <c r="C1298" s="396"/>
      <c r="D1298" s="399"/>
      <c r="E1298" s="399"/>
      <c r="F1298" s="399"/>
    </row>
    <row r="1299" spans="1:6" s="413" customFormat="1" x14ac:dyDescent="0.25">
      <c r="A1299" s="966"/>
      <c r="B1299" s="397"/>
      <c r="C1299" s="396"/>
      <c r="D1299" s="399"/>
      <c r="E1299" s="399"/>
      <c r="F1299" s="399"/>
    </row>
    <row r="1300" spans="1:6" s="413" customFormat="1" x14ac:dyDescent="0.25">
      <c r="A1300" s="966"/>
      <c r="B1300" s="397"/>
      <c r="C1300" s="396"/>
      <c r="D1300" s="399"/>
      <c r="E1300" s="399"/>
      <c r="F1300" s="399"/>
    </row>
    <row r="1301" spans="1:6" s="413" customFormat="1" x14ac:dyDescent="0.25">
      <c r="A1301" s="966"/>
      <c r="B1301" s="397"/>
      <c r="C1301" s="396"/>
      <c r="D1301" s="399"/>
      <c r="E1301" s="399"/>
      <c r="F1301" s="399"/>
    </row>
    <row r="1302" spans="1:6" s="413" customFormat="1" x14ac:dyDescent="0.25">
      <c r="A1302" s="966"/>
      <c r="B1302" s="397"/>
      <c r="C1302" s="396"/>
      <c r="D1302" s="399"/>
      <c r="E1302" s="399"/>
      <c r="F1302" s="399"/>
    </row>
    <row r="1303" spans="1:6" s="413" customFormat="1" x14ac:dyDescent="0.25">
      <c r="A1303" s="966"/>
      <c r="B1303" s="397"/>
      <c r="C1303" s="396"/>
      <c r="D1303" s="399"/>
      <c r="E1303" s="399"/>
      <c r="F1303" s="399"/>
    </row>
    <row r="1304" spans="1:6" s="413" customFormat="1" x14ac:dyDescent="0.25">
      <c r="A1304" s="966"/>
      <c r="B1304" s="397"/>
      <c r="C1304" s="396"/>
      <c r="D1304" s="399"/>
      <c r="E1304" s="399"/>
      <c r="F1304" s="399"/>
    </row>
    <row r="1305" spans="1:6" s="413" customFormat="1" x14ac:dyDescent="0.25">
      <c r="A1305" s="966"/>
      <c r="B1305" s="397"/>
      <c r="C1305" s="396"/>
      <c r="D1305" s="399"/>
      <c r="E1305" s="399"/>
      <c r="F1305" s="399"/>
    </row>
    <row r="1306" spans="1:6" s="413" customFormat="1" x14ac:dyDescent="0.25">
      <c r="A1306" s="966"/>
      <c r="B1306" s="397"/>
      <c r="C1306" s="396"/>
      <c r="D1306" s="399"/>
      <c r="E1306" s="399"/>
      <c r="F1306" s="399"/>
    </row>
    <row r="1307" spans="1:6" s="413" customFormat="1" x14ac:dyDescent="0.25">
      <c r="A1307" s="966"/>
      <c r="B1307" s="397"/>
      <c r="C1307" s="396"/>
      <c r="D1307" s="399"/>
      <c r="E1307" s="399"/>
      <c r="F1307" s="399"/>
    </row>
    <row r="1308" spans="1:6" s="413" customFormat="1" x14ac:dyDescent="0.25">
      <c r="A1308" s="966"/>
      <c r="B1308" s="397"/>
      <c r="C1308" s="396"/>
      <c r="D1308" s="399"/>
      <c r="E1308" s="399"/>
      <c r="F1308" s="399"/>
    </row>
    <row r="1309" spans="1:6" s="413" customFormat="1" x14ac:dyDescent="0.25">
      <c r="A1309" s="966"/>
      <c r="B1309" s="397"/>
      <c r="C1309" s="396"/>
      <c r="D1309" s="399"/>
      <c r="E1309" s="399"/>
      <c r="F1309" s="399"/>
    </row>
    <row r="1310" spans="1:6" s="413" customFormat="1" ht="74.25" customHeight="1" x14ac:dyDescent="0.25">
      <c r="A1310" s="966"/>
      <c r="B1310" s="397"/>
      <c r="C1310" s="396"/>
      <c r="D1310" s="399"/>
      <c r="E1310" s="399"/>
      <c r="F1310" s="399"/>
    </row>
    <row r="1311" spans="1:6" s="413" customFormat="1" ht="26.4" x14ac:dyDescent="0.25">
      <c r="A1311" s="715" t="s">
        <v>665</v>
      </c>
      <c r="B1311" s="397"/>
      <c r="C1311" s="396"/>
      <c r="D1311" s="399"/>
      <c r="E1311" s="399"/>
      <c r="F1311" s="399"/>
    </row>
    <row r="1312" spans="1:6" s="413" customFormat="1" x14ac:dyDescent="0.25">
      <c r="A1312" s="966" t="s">
        <v>664</v>
      </c>
      <c r="B1312" s="397"/>
      <c r="C1312" s="396"/>
      <c r="D1312" s="399"/>
      <c r="E1312" s="399"/>
      <c r="F1312" s="399"/>
    </row>
    <row r="1313" spans="1:6" s="413" customFormat="1" x14ac:dyDescent="0.25">
      <c r="A1313" s="966"/>
      <c r="B1313" s="397"/>
      <c r="C1313" s="396"/>
      <c r="D1313" s="399"/>
      <c r="E1313" s="399"/>
      <c r="F1313" s="399"/>
    </row>
    <row r="1314" spans="1:6" s="413" customFormat="1" x14ac:dyDescent="0.25">
      <c r="A1314" s="966"/>
      <c r="B1314" s="397"/>
      <c r="C1314" s="396"/>
      <c r="D1314" s="399"/>
      <c r="E1314" s="399"/>
      <c r="F1314" s="399"/>
    </row>
    <row r="1315" spans="1:6" s="413" customFormat="1" x14ac:dyDescent="0.25">
      <c r="A1315" s="966"/>
      <c r="B1315" s="397"/>
      <c r="C1315" s="396"/>
      <c r="D1315" s="399"/>
      <c r="E1315" s="399"/>
      <c r="F1315" s="399"/>
    </row>
    <row r="1316" spans="1:6" s="413" customFormat="1" x14ac:dyDescent="0.25">
      <c r="A1316" s="966"/>
      <c r="B1316" s="397"/>
      <c r="C1316" s="396"/>
      <c r="D1316" s="399"/>
      <c r="E1316" s="399"/>
      <c r="F1316" s="399"/>
    </row>
    <row r="1317" spans="1:6" s="413" customFormat="1" x14ac:dyDescent="0.25">
      <c r="A1317" s="966"/>
      <c r="B1317" s="397"/>
      <c r="C1317" s="396"/>
      <c r="D1317" s="399"/>
      <c r="E1317" s="399"/>
      <c r="F1317" s="399"/>
    </row>
    <row r="1318" spans="1:6" s="413" customFormat="1" x14ac:dyDescent="0.25">
      <c r="A1318" s="966"/>
      <c r="B1318" s="397"/>
      <c r="C1318" s="396"/>
      <c r="D1318" s="399"/>
      <c r="E1318" s="399"/>
      <c r="F1318" s="399"/>
    </row>
    <row r="1319" spans="1:6" s="413" customFormat="1" x14ac:dyDescent="0.25">
      <c r="A1319" s="966"/>
      <c r="B1319" s="397"/>
      <c r="C1319" s="396"/>
      <c r="D1319" s="399"/>
      <c r="E1319" s="399"/>
      <c r="F1319" s="399"/>
    </row>
    <row r="1320" spans="1:6" s="413" customFormat="1" x14ac:dyDescent="0.25">
      <c r="A1320" s="966"/>
      <c r="B1320" s="397"/>
      <c r="C1320" s="396"/>
      <c r="D1320" s="399"/>
      <c r="E1320" s="399"/>
      <c r="F1320" s="399"/>
    </row>
    <row r="1321" spans="1:6" s="413" customFormat="1" x14ac:dyDescent="0.25">
      <c r="A1321" s="966"/>
      <c r="B1321" s="397"/>
      <c r="C1321" s="396"/>
      <c r="D1321" s="399"/>
      <c r="E1321" s="399"/>
      <c r="F1321" s="399"/>
    </row>
    <row r="1322" spans="1:6" s="413" customFormat="1" x14ac:dyDescent="0.25">
      <c r="A1322" s="966"/>
      <c r="B1322" s="397"/>
      <c r="C1322" s="396"/>
      <c r="D1322" s="399"/>
      <c r="E1322" s="399"/>
      <c r="F1322" s="399"/>
    </row>
    <row r="1323" spans="1:6" s="413" customFormat="1" x14ac:dyDescent="0.25">
      <c r="A1323" s="966"/>
      <c r="B1323" s="397"/>
      <c r="C1323" s="396"/>
      <c r="D1323" s="399"/>
      <c r="E1323" s="399"/>
      <c r="F1323" s="399"/>
    </row>
    <row r="1324" spans="1:6" s="413" customFormat="1" x14ac:dyDescent="0.25">
      <c r="A1324" s="966"/>
      <c r="B1324" s="397"/>
      <c r="C1324" s="396"/>
      <c r="D1324" s="399"/>
      <c r="E1324" s="399"/>
      <c r="F1324" s="399"/>
    </row>
    <row r="1325" spans="1:6" s="413" customFormat="1" ht="31.5" customHeight="1" x14ac:dyDescent="0.25">
      <c r="A1325" s="966"/>
      <c r="B1325" s="397"/>
      <c r="C1325" s="396"/>
      <c r="D1325" s="399"/>
      <c r="E1325" s="399"/>
      <c r="F1325" s="399"/>
    </row>
    <row r="1326" spans="1:6" s="413" customFormat="1" x14ac:dyDescent="0.25">
      <c r="A1326" s="966" t="s">
        <v>663</v>
      </c>
      <c r="B1326" s="397"/>
      <c r="C1326" s="396"/>
      <c r="D1326" s="399"/>
      <c r="E1326" s="399"/>
      <c r="F1326" s="399"/>
    </row>
    <row r="1327" spans="1:6" s="413" customFormat="1" x14ac:dyDescent="0.25">
      <c r="A1327" s="966"/>
      <c r="B1327" s="397"/>
      <c r="C1327" s="396"/>
      <c r="D1327" s="399"/>
      <c r="E1327" s="399"/>
      <c r="F1327" s="399"/>
    </row>
    <row r="1328" spans="1:6" s="413" customFormat="1" x14ac:dyDescent="0.25">
      <c r="A1328" s="966"/>
      <c r="B1328" s="397"/>
      <c r="C1328" s="396"/>
      <c r="D1328" s="399"/>
      <c r="E1328" s="399"/>
      <c r="F1328" s="399"/>
    </row>
    <row r="1329" spans="1:6" s="413" customFormat="1" x14ac:dyDescent="0.25">
      <c r="A1329" s="966"/>
      <c r="B1329" s="397"/>
      <c r="C1329" s="396"/>
      <c r="D1329" s="399"/>
      <c r="E1329" s="399"/>
      <c r="F1329" s="399"/>
    </row>
    <row r="1330" spans="1:6" s="413" customFormat="1" x14ac:dyDescent="0.25">
      <c r="A1330" s="966"/>
      <c r="B1330" s="397"/>
      <c r="C1330" s="396"/>
      <c r="D1330" s="399"/>
      <c r="E1330" s="399"/>
      <c r="F1330" s="399"/>
    </row>
    <row r="1331" spans="1:6" s="413" customFormat="1" x14ac:dyDescent="0.25">
      <c r="A1331" s="966"/>
      <c r="B1331" s="397"/>
      <c r="C1331" s="396"/>
      <c r="D1331" s="399"/>
      <c r="E1331" s="399"/>
      <c r="F1331" s="399"/>
    </row>
    <row r="1332" spans="1:6" s="413" customFormat="1" x14ac:dyDescent="0.25">
      <c r="A1332" s="966"/>
      <c r="B1332" s="397"/>
      <c r="C1332" s="396"/>
      <c r="D1332" s="399"/>
      <c r="E1332" s="399"/>
      <c r="F1332" s="399"/>
    </row>
    <row r="1333" spans="1:6" s="413" customFormat="1" x14ac:dyDescent="0.25">
      <c r="A1333" s="966"/>
      <c r="B1333" s="397"/>
      <c r="C1333" s="396"/>
      <c r="D1333" s="399"/>
      <c r="E1333" s="399"/>
      <c r="F1333" s="399"/>
    </row>
    <row r="1334" spans="1:6" s="413" customFormat="1" x14ac:dyDescent="0.25">
      <c r="A1334" s="966"/>
      <c r="B1334" s="397"/>
      <c r="C1334" s="396"/>
      <c r="D1334" s="399"/>
      <c r="E1334" s="399"/>
      <c r="F1334" s="399"/>
    </row>
    <row r="1335" spans="1:6" s="413" customFormat="1" x14ac:dyDescent="0.25">
      <c r="A1335" s="966"/>
      <c r="B1335" s="397"/>
      <c r="C1335" s="396"/>
      <c r="D1335" s="399"/>
      <c r="E1335" s="399"/>
      <c r="F1335" s="399"/>
    </row>
    <row r="1336" spans="1:6" s="413" customFormat="1" x14ac:dyDescent="0.25">
      <c r="A1336" s="966"/>
      <c r="B1336" s="397"/>
      <c r="C1336" s="396"/>
      <c r="D1336" s="399"/>
      <c r="E1336" s="399"/>
      <c r="F1336" s="399"/>
    </row>
    <row r="1337" spans="1:6" s="413" customFormat="1" x14ac:dyDescent="0.25">
      <c r="A1337" s="966"/>
      <c r="B1337" s="397"/>
      <c r="C1337" s="396"/>
      <c r="D1337" s="399"/>
      <c r="E1337" s="399"/>
      <c r="F1337" s="399"/>
    </row>
    <row r="1338" spans="1:6" s="413" customFormat="1" ht="44.25" customHeight="1" x14ac:dyDescent="0.25">
      <c r="A1338" s="966"/>
      <c r="B1338" s="397"/>
      <c r="C1338" s="396"/>
      <c r="D1338" s="399"/>
      <c r="E1338" s="399"/>
      <c r="F1338" s="399"/>
    </row>
    <row r="1339" spans="1:6" s="413" customFormat="1" ht="26.4" x14ac:dyDescent="0.25">
      <c r="A1339" s="715" t="s">
        <v>662</v>
      </c>
      <c r="B1339" s="397"/>
      <c r="C1339" s="396"/>
      <c r="D1339" s="399"/>
      <c r="E1339" s="399"/>
      <c r="F1339" s="399"/>
    </row>
    <row r="1340" spans="1:6" s="413" customFormat="1" ht="26.4" x14ac:dyDescent="0.25">
      <c r="A1340" s="715" t="s">
        <v>614</v>
      </c>
      <c r="B1340" s="397"/>
      <c r="C1340" s="396"/>
      <c r="D1340" s="399"/>
      <c r="E1340" s="399"/>
      <c r="F1340" s="399"/>
    </row>
    <row r="1341" spans="1:6" s="413" customFormat="1" x14ac:dyDescent="0.25">
      <c r="A1341" s="414"/>
      <c r="B1341" s="397"/>
      <c r="C1341" s="396"/>
      <c r="D1341" s="399"/>
      <c r="E1341" s="399"/>
      <c r="F1341" s="399"/>
    </row>
    <row r="1342" spans="1:6" s="413" customFormat="1" ht="13.8" thickBot="1" x14ac:dyDescent="0.3">
      <c r="A1342" s="419"/>
      <c r="B1342" s="418"/>
      <c r="C1342" s="417"/>
      <c r="D1342" s="416"/>
      <c r="E1342" s="416"/>
      <c r="F1342" s="416"/>
    </row>
    <row r="1343" spans="1:6" s="413" customFormat="1" ht="14.4" thickTop="1" thickBot="1" x14ac:dyDescent="0.3">
      <c r="A1343" s="415"/>
      <c r="B1343" s="800" t="s">
        <v>584</v>
      </c>
      <c r="C1343" s="394">
        <v>1</v>
      </c>
      <c r="D1343" s="403"/>
      <c r="E1343" s="403" t="s">
        <v>583</v>
      </c>
      <c r="F1343" s="402">
        <f>C1343*D1343</f>
        <v>0</v>
      </c>
    </row>
    <row r="1344" spans="1:6" s="413" customFormat="1" ht="13.8" thickTop="1" x14ac:dyDescent="0.25">
      <c r="A1344" s="715"/>
      <c r="B1344" s="406"/>
      <c r="C1344" s="396"/>
      <c r="D1344" s="399"/>
      <c r="E1344" s="399"/>
      <c r="F1344" s="399"/>
    </row>
    <row r="1345" spans="1:6" s="413" customFormat="1" x14ac:dyDescent="0.25">
      <c r="A1345" s="715"/>
      <c r="B1345" s="397"/>
      <c r="C1345" s="396"/>
      <c r="D1345" s="399"/>
      <c r="E1345" s="399"/>
      <c r="F1345" s="399"/>
    </row>
    <row r="1346" spans="1:6" s="413" customFormat="1" x14ac:dyDescent="0.25">
      <c r="A1346" s="966" t="s">
        <v>661</v>
      </c>
      <c r="B1346" s="397"/>
      <c r="C1346" s="396"/>
      <c r="D1346" s="399"/>
      <c r="E1346" s="399"/>
      <c r="F1346" s="399"/>
    </row>
    <row r="1347" spans="1:6" s="413" customFormat="1" x14ac:dyDescent="0.25">
      <c r="A1347" s="966"/>
      <c r="B1347" s="397"/>
      <c r="C1347" s="396"/>
      <c r="D1347" s="399"/>
      <c r="E1347" s="399"/>
      <c r="F1347" s="399"/>
    </row>
    <row r="1348" spans="1:6" s="413" customFormat="1" x14ac:dyDescent="0.25">
      <c r="A1348" s="966"/>
      <c r="B1348" s="397"/>
      <c r="C1348" s="396"/>
      <c r="D1348" s="399"/>
      <c r="E1348" s="399"/>
      <c r="F1348" s="399"/>
    </row>
    <row r="1349" spans="1:6" s="413" customFormat="1" x14ac:dyDescent="0.25">
      <c r="A1349" s="966"/>
      <c r="B1349" s="397"/>
      <c r="C1349" s="396"/>
      <c r="D1349" s="399"/>
      <c r="E1349" s="399"/>
      <c r="F1349" s="399"/>
    </row>
    <row r="1350" spans="1:6" s="413" customFormat="1" x14ac:dyDescent="0.25">
      <c r="A1350" s="966"/>
      <c r="B1350" s="397"/>
      <c r="C1350" s="396"/>
      <c r="D1350" s="399"/>
      <c r="E1350" s="399"/>
      <c r="F1350" s="399"/>
    </row>
    <row r="1351" spans="1:6" s="413" customFormat="1" x14ac:dyDescent="0.25">
      <c r="A1351" s="966"/>
      <c r="B1351" s="397"/>
      <c r="C1351" s="396"/>
      <c r="D1351" s="399"/>
      <c r="E1351" s="399"/>
      <c r="F1351" s="399"/>
    </row>
    <row r="1352" spans="1:6" s="413" customFormat="1" x14ac:dyDescent="0.25">
      <c r="A1352" s="966"/>
      <c r="B1352" s="397"/>
      <c r="C1352" s="396"/>
      <c r="D1352" s="399"/>
      <c r="E1352" s="399"/>
      <c r="F1352" s="399"/>
    </row>
    <row r="1353" spans="1:6" s="413" customFormat="1" x14ac:dyDescent="0.25">
      <c r="A1353" s="966"/>
      <c r="B1353" s="397"/>
      <c r="C1353" s="396"/>
      <c r="D1353" s="399"/>
      <c r="E1353" s="399"/>
      <c r="F1353" s="399"/>
    </row>
    <row r="1354" spans="1:6" s="413" customFormat="1" x14ac:dyDescent="0.25">
      <c r="A1354" s="966"/>
      <c r="B1354" s="397"/>
      <c r="C1354" s="396"/>
      <c r="D1354" s="399"/>
      <c r="E1354" s="399"/>
      <c r="F1354" s="399"/>
    </row>
    <row r="1355" spans="1:6" s="413" customFormat="1" ht="15.75" customHeight="1" x14ac:dyDescent="0.25">
      <c r="A1355" s="966"/>
      <c r="B1355" s="397"/>
      <c r="C1355" s="396"/>
      <c r="D1355" s="399"/>
      <c r="E1355" s="399"/>
      <c r="F1355" s="399"/>
    </row>
    <row r="1356" spans="1:6" s="413" customFormat="1" ht="26.4" x14ac:dyDescent="0.25">
      <c r="A1356" s="715" t="s">
        <v>660</v>
      </c>
      <c r="B1356" s="397"/>
      <c r="C1356" s="396"/>
      <c r="D1356" s="399"/>
      <c r="E1356" s="399"/>
      <c r="F1356" s="399"/>
    </row>
    <row r="1357" spans="1:6" s="413" customFormat="1" ht="26.4" x14ac:dyDescent="0.25">
      <c r="A1357" s="715" t="s">
        <v>614</v>
      </c>
      <c r="B1357" s="397"/>
      <c r="C1357" s="396"/>
      <c r="D1357" s="399"/>
      <c r="E1357" s="399"/>
      <c r="F1357" s="399"/>
    </row>
    <row r="1358" spans="1:6" s="413" customFormat="1" x14ac:dyDescent="0.25">
      <c r="A1358" s="414"/>
      <c r="B1358" s="397"/>
      <c r="C1358" s="396"/>
      <c r="D1358" s="399"/>
      <c r="E1358" s="399"/>
      <c r="F1358" s="399"/>
    </row>
    <row r="1359" spans="1:6" s="413" customFormat="1" ht="13.8" thickBot="1" x14ac:dyDescent="0.3">
      <c r="A1359" s="419"/>
      <c r="B1359" s="418"/>
      <c r="C1359" s="417"/>
      <c r="D1359" s="416"/>
      <c r="E1359" s="416"/>
      <c r="F1359" s="416"/>
    </row>
    <row r="1360" spans="1:6" s="413" customFormat="1" ht="14.4" thickTop="1" thickBot="1" x14ac:dyDescent="0.3">
      <c r="A1360" s="415"/>
      <c r="B1360" s="410" t="s">
        <v>584</v>
      </c>
      <c r="C1360" s="394">
        <v>1</v>
      </c>
      <c r="D1360" s="403"/>
      <c r="E1360" s="403" t="s">
        <v>583</v>
      </c>
      <c r="F1360" s="402">
        <f>C1360*D1360</f>
        <v>0</v>
      </c>
    </row>
    <row r="1361" spans="1:6" s="413" customFormat="1" ht="13.8" thickTop="1" x14ac:dyDescent="0.25">
      <c r="A1361" s="715"/>
      <c r="B1361" s="406"/>
      <c r="C1361" s="396"/>
      <c r="D1361" s="399"/>
      <c r="E1361" s="399"/>
      <c r="F1361" s="399"/>
    </row>
    <row r="1362" spans="1:6" s="413" customFormat="1" ht="39.6" x14ac:dyDescent="0.25">
      <c r="A1362" s="715" t="s">
        <v>659</v>
      </c>
      <c r="B1362" s="397"/>
      <c r="C1362" s="396"/>
      <c r="D1362" s="399"/>
      <c r="E1362" s="399"/>
      <c r="F1362" s="399"/>
    </row>
    <row r="1363" spans="1:6" s="413" customFormat="1" ht="39.6" x14ac:dyDescent="0.25">
      <c r="A1363" s="715" t="s">
        <v>658</v>
      </c>
      <c r="B1363" s="397"/>
      <c r="C1363" s="396"/>
      <c r="D1363" s="399"/>
      <c r="E1363" s="399"/>
      <c r="F1363" s="399"/>
    </row>
    <row r="1364" spans="1:6" s="413" customFormat="1" ht="26.4" x14ac:dyDescent="0.25">
      <c r="A1364" s="456" t="s">
        <v>657</v>
      </c>
      <c r="B1364" s="397"/>
      <c r="C1364" s="396"/>
      <c r="D1364" s="399"/>
      <c r="E1364" s="399"/>
      <c r="F1364" s="399"/>
    </row>
    <row r="1365" spans="1:6" s="413" customFormat="1" ht="52.8" x14ac:dyDescent="0.25">
      <c r="A1365" s="715" t="s">
        <v>656</v>
      </c>
      <c r="B1365" s="397"/>
      <c r="C1365" s="396"/>
      <c r="D1365" s="399"/>
      <c r="E1365" s="399"/>
      <c r="F1365" s="399"/>
    </row>
    <row r="1366" spans="1:6" s="413" customFormat="1" ht="62.25" customHeight="1" x14ac:dyDescent="0.25">
      <c r="A1366" s="715" t="s">
        <v>655</v>
      </c>
      <c r="B1366" s="397"/>
      <c r="C1366" s="396"/>
      <c r="D1366" s="399"/>
      <c r="E1366" s="399"/>
      <c r="F1366" s="399"/>
    </row>
    <row r="1367" spans="1:6" s="413" customFormat="1" ht="25.2" x14ac:dyDescent="0.25">
      <c r="A1367" s="455" t="s">
        <v>654</v>
      </c>
      <c r="B1367" s="397"/>
      <c r="C1367" s="396"/>
      <c r="D1367" s="399"/>
      <c r="E1367" s="399"/>
      <c r="F1367" s="399"/>
    </row>
    <row r="1368" spans="1:6" s="413" customFormat="1" x14ac:dyDescent="0.25">
      <c r="A1368" s="715"/>
      <c r="B1368" s="397"/>
      <c r="C1368" s="396"/>
      <c r="D1368" s="399"/>
      <c r="E1368" s="399"/>
      <c r="F1368" s="399"/>
    </row>
    <row r="1369" spans="1:6" s="413" customFormat="1" x14ac:dyDescent="0.25">
      <c r="A1369" s="966" t="s">
        <v>653</v>
      </c>
      <c r="B1369" s="397"/>
      <c r="C1369" s="396"/>
      <c r="D1369" s="399"/>
      <c r="E1369" s="399"/>
      <c r="F1369" s="399"/>
    </row>
    <row r="1370" spans="1:6" s="413" customFormat="1" x14ac:dyDescent="0.25">
      <c r="A1370" s="966"/>
      <c r="B1370" s="397"/>
      <c r="C1370" s="396"/>
      <c r="D1370" s="399"/>
      <c r="E1370" s="399"/>
      <c r="F1370" s="399"/>
    </row>
    <row r="1371" spans="1:6" s="413" customFormat="1" x14ac:dyDescent="0.25">
      <c r="A1371" s="966"/>
      <c r="B1371" s="397"/>
      <c r="C1371" s="396"/>
      <c r="D1371" s="399"/>
      <c r="E1371" s="399"/>
      <c r="F1371" s="399"/>
    </row>
    <row r="1372" spans="1:6" s="413" customFormat="1" x14ac:dyDescent="0.25">
      <c r="A1372" s="966"/>
      <c r="B1372" s="397"/>
      <c r="C1372" s="396"/>
      <c r="D1372" s="399"/>
      <c r="E1372" s="399"/>
      <c r="F1372" s="399"/>
    </row>
    <row r="1373" spans="1:6" s="413" customFormat="1" x14ac:dyDescent="0.25">
      <c r="A1373" s="966"/>
      <c r="B1373" s="397"/>
      <c r="C1373" s="396"/>
      <c r="D1373" s="399"/>
      <c r="E1373" s="399"/>
      <c r="F1373" s="399"/>
    </row>
    <row r="1374" spans="1:6" s="413" customFormat="1" x14ac:dyDescent="0.25">
      <c r="A1374" s="966"/>
      <c r="B1374" s="397"/>
      <c r="C1374" s="396"/>
      <c r="D1374" s="399"/>
      <c r="E1374" s="399"/>
      <c r="F1374" s="399"/>
    </row>
    <row r="1375" spans="1:6" s="413" customFormat="1" ht="33.75" customHeight="1" x14ac:dyDescent="0.25">
      <c r="A1375" s="966"/>
      <c r="B1375" s="397"/>
      <c r="C1375" s="396"/>
      <c r="D1375" s="399"/>
      <c r="E1375" s="399"/>
      <c r="F1375" s="399"/>
    </row>
    <row r="1376" spans="1:6" s="413" customFormat="1" ht="26.4" x14ac:dyDescent="0.25">
      <c r="A1376" s="715" t="s">
        <v>650</v>
      </c>
      <c r="B1376" s="397"/>
      <c r="C1376" s="396"/>
      <c r="D1376" s="399"/>
      <c r="E1376" s="399"/>
      <c r="F1376" s="399"/>
    </row>
    <row r="1377" spans="1:6" s="413" customFormat="1" ht="26.4" x14ac:dyDescent="0.25">
      <c r="A1377" s="715" t="s">
        <v>652</v>
      </c>
      <c r="B1377" s="397"/>
      <c r="C1377" s="396"/>
      <c r="D1377" s="399"/>
      <c r="E1377" s="399"/>
      <c r="F1377" s="399"/>
    </row>
    <row r="1378" spans="1:6" s="413" customFormat="1" ht="26.4" x14ac:dyDescent="0.25">
      <c r="A1378" s="715" t="s">
        <v>614</v>
      </c>
      <c r="B1378" s="397"/>
      <c r="C1378" s="396"/>
      <c r="D1378" s="399"/>
      <c r="E1378" s="399"/>
      <c r="F1378" s="399"/>
    </row>
    <row r="1379" spans="1:6" s="413" customFormat="1" x14ac:dyDescent="0.25">
      <c r="A1379" s="414"/>
      <c r="B1379" s="397"/>
      <c r="C1379" s="396"/>
      <c r="D1379" s="399"/>
      <c r="E1379" s="399"/>
      <c r="F1379" s="399"/>
    </row>
    <row r="1380" spans="1:6" s="413" customFormat="1" ht="13.8" thickBot="1" x14ac:dyDescent="0.3">
      <c r="A1380" s="419"/>
      <c r="B1380" s="418"/>
      <c r="C1380" s="417"/>
      <c r="D1380" s="416"/>
      <c r="E1380" s="416"/>
      <c r="F1380" s="416"/>
    </row>
    <row r="1381" spans="1:6" s="413" customFormat="1" ht="14.4" thickTop="1" thickBot="1" x14ac:dyDescent="0.3">
      <c r="A1381" s="415"/>
      <c r="B1381" s="410" t="s">
        <v>584</v>
      </c>
      <c r="C1381" s="394">
        <v>1</v>
      </c>
      <c r="D1381" s="403"/>
      <c r="E1381" s="403" t="s">
        <v>583</v>
      </c>
      <c r="F1381" s="402">
        <f>C1381*D1381</f>
        <v>0</v>
      </c>
    </row>
    <row r="1382" spans="1:6" s="413" customFormat="1" ht="13.8" thickTop="1" x14ac:dyDescent="0.25">
      <c r="A1382" s="715"/>
      <c r="B1382" s="406"/>
      <c r="C1382" s="396"/>
      <c r="D1382" s="399"/>
      <c r="E1382" s="399"/>
      <c r="F1382" s="399"/>
    </row>
    <row r="1383" spans="1:6" s="413" customFormat="1" x14ac:dyDescent="0.25">
      <c r="A1383" s="715"/>
      <c r="B1383" s="406"/>
      <c r="C1383" s="396"/>
      <c r="D1383" s="399"/>
      <c r="E1383" s="399"/>
      <c r="F1383" s="399"/>
    </row>
    <row r="1384" spans="1:6" s="413" customFormat="1" x14ac:dyDescent="0.25">
      <c r="A1384" s="966" t="s">
        <v>651</v>
      </c>
      <c r="B1384" s="397"/>
      <c r="C1384" s="396"/>
      <c r="D1384" s="399"/>
      <c r="E1384" s="399"/>
      <c r="F1384" s="399"/>
    </row>
    <row r="1385" spans="1:6" s="413" customFormat="1" x14ac:dyDescent="0.25">
      <c r="A1385" s="966"/>
      <c r="B1385" s="397"/>
      <c r="C1385" s="396"/>
      <c r="D1385" s="399"/>
      <c r="E1385" s="399"/>
      <c r="F1385" s="399"/>
    </row>
    <row r="1386" spans="1:6" s="413" customFormat="1" x14ac:dyDescent="0.25">
      <c r="A1386" s="966"/>
      <c r="B1386" s="397"/>
      <c r="C1386" s="396"/>
      <c r="D1386" s="399"/>
      <c r="E1386" s="399"/>
      <c r="F1386" s="399"/>
    </row>
    <row r="1387" spans="1:6" s="413" customFormat="1" x14ac:dyDescent="0.25">
      <c r="A1387" s="966"/>
      <c r="B1387" s="397"/>
      <c r="C1387" s="396"/>
      <c r="D1387" s="399"/>
      <c r="E1387" s="399"/>
      <c r="F1387" s="399"/>
    </row>
    <row r="1388" spans="1:6" s="413" customFormat="1" x14ac:dyDescent="0.25">
      <c r="A1388" s="966"/>
      <c r="B1388" s="397"/>
      <c r="C1388" s="396"/>
      <c r="D1388" s="399"/>
      <c r="E1388" s="399"/>
      <c r="F1388" s="399"/>
    </row>
    <row r="1389" spans="1:6" s="413" customFormat="1" ht="30" customHeight="1" x14ac:dyDescent="0.25">
      <c r="A1389" s="966"/>
      <c r="B1389" s="397"/>
      <c r="C1389" s="396"/>
      <c r="D1389" s="399"/>
      <c r="E1389" s="399"/>
      <c r="F1389" s="399"/>
    </row>
    <row r="1390" spans="1:6" s="413" customFormat="1" ht="26.4" x14ac:dyDescent="0.25">
      <c r="A1390" s="715" t="s">
        <v>650</v>
      </c>
      <c r="B1390" s="397"/>
      <c r="C1390" s="396"/>
      <c r="D1390" s="399"/>
      <c r="E1390" s="399"/>
      <c r="F1390" s="399"/>
    </row>
    <row r="1391" spans="1:6" s="413" customFormat="1" x14ac:dyDescent="0.25">
      <c r="A1391" s="715"/>
      <c r="B1391" s="397"/>
      <c r="C1391" s="396"/>
      <c r="D1391" s="399"/>
      <c r="E1391" s="399"/>
      <c r="F1391" s="399"/>
    </row>
    <row r="1392" spans="1:6" s="413" customFormat="1" ht="26.4" x14ac:dyDescent="0.25">
      <c r="A1392" s="715" t="s">
        <v>649</v>
      </c>
      <c r="B1392" s="397"/>
      <c r="C1392" s="396"/>
      <c r="D1392" s="399"/>
      <c r="E1392" s="399"/>
      <c r="F1392" s="399"/>
    </row>
    <row r="1393" spans="1:6" s="413" customFormat="1" ht="26.4" x14ac:dyDescent="0.25">
      <c r="A1393" s="715" t="s">
        <v>614</v>
      </c>
      <c r="B1393" s="397"/>
      <c r="C1393" s="396"/>
      <c r="D1393" s="399"/>
      <c r="E1393" s="399"/>
      <c r="F1393" s="399"/>
    </row>
    <row r="1394" spans="1:6" s="413" customFormat="1" x14ac:dyDescent="0.25">
      <c r="A1394" s="414"/>
      <c r="B1394" s="397"/>
      <c r="C1394" s="396"/>
      <c r="D1394" s="399"/>
      <c r="E1394" s="399"/>
      <c r="F1394" s="399"/>
    </row>
    <row r="1395" spans="1:6" s="413" customFormat="1" ht="13.8" thickBot="1" x14ac:dyDescent="0.3">
      <c r="A1395" s="419"/>
      <c r="B1395" s="418"/>
      <c r="C1395" s="417"/>
      <c r="D1395" s="416"/>
      <c r="E1395" s="416"/>
      <c r="F1395" s="416"/>
    </row>
    <row r="1396" spans="1:6" s="413" customFormat="1" ht="14.4" thickTop="1" thickBot="1" x14ac:dyDescent="0.3">
      <c r="A1396" s="415"/>
      <c r="B1396" s="410" t="s">
        <v>584</v>
      </c>
      <c r="C1396" s="394">
        <v>1</v>
      </c>
      <c r="D1396" s="403"/>
      <c r="E1396" s="403" t="s">
        <v>583</v>
      </c>
      <c r="F1396" s="402">
        <f>C1396*D1396</f>
        <v>0</v>
      </c>
    </row>
    <row r="1397" spans="1:6" s="413" customFormat="1" ht="13.8" thickTop="1" x14ac:dyDescent="0.25">
      <c r="A1397" s="715"/>
      <c r="B1397" s="406"/>
      <c r="C1397" s="396"/>
      <c r="D1397" s="399"/>
      <c r="E1397" s="399"/>
      <c r="F1397" s="399"/>
    </row>
    <row r="1398" spans="1:6" s="413" customFormat="1" x14ac:dyDescent="0.25">
      <c r="A1398" s="715"/>
      <c r="B1398" s="406"/>
      <c r="C1398" s="396"/>
      <c r="D1398" s="399"/>
      <c r="E1398" s="399"/>
      <c r="F1398" s="399"/>
    </row>
    <row r="1399" spans="1:6" s="413" customFormat="1" x14ac:dyDescent="0.25">
      <c r="A1399" s="966" t="s">
        <v>648</v>
      </c>
      <c r="B1399" s="397"/>
      <c r="C1399" s="396"/>
      <c r="D1399" s="399"/>
      <c r="E1399" s="399"/>
      <c r="F1399" s="399"/>
    </row>
    <row r="1400" spans="1:6" s="413" customFormat="1" x14ac:dyDescent="0.25">
      <c r="A1400" s="966"/>
      <c r="B1400" s="397"/>
      <c r="C1400" s="396"/>
      <c r="D1400" s="399"/>
      <c r="E1400" s="399"/>
      <c r="F1400" s="399"/>
    </row>
    <row r="1401" spans="1:6" s="413" customFormat="1" x14ac:dyDescent="0.25">
      <c r="A1401" s="966"/>
      <c r="B1401" s="397"/>
      <c r="C1401" s="396"/>
      <c r="D1401" s="399"/>
      <c r="E1401" s="399"/>
      <c r="F1401" s="399"/>
    </row>
    <row r="1402" spans="1:6" s="413" customFormat="1" x14ac:dyDescent="0.25">
      <c r="A1402" s="966"/>
      <c r="B1402" s="397"/>
      <c r="C1402" s="396"/>
      <c r="D1402" s="399"/>
      <c r="E1402" s="399"/>
      <c r="F1402" s="399"/>
    </row>
    <row r="1403" spans="1:6" s="413" customFormat="1" x14ac:dyDescent="0.25">
      <c r="A1403" s="966"/>
      <c r="B1403" s="397"/>
      <c r="C1403" s="396"/>
      <c r="D1403" s="399"/>
      <c r="E1403" s="399"/>
      <c r="F1403" s="399"/>
    </row>
    <row r="1404" spans="1:6" s="413" customFormat="1" x14ac:dyDescent="0.25">
      <c r="A1404" s="966"/>
      <c r="B1404" s="397"/>
      <c r="C1404" s="396"/>
      <c r="D1404" s="399"/>
      <c r="E1404" s="399"/>
      <c r="F1404" s="399"/>
    </row>
    <row r="1405" spans="1:6" s="413" customFormat="1" x14ac:dyDescent="0.25">
      <c r="A1405" s="966"/>
      <c r="B1405" s="397"/>
      <c r="C1405" s="396"/>
      <c r="D1405" s="399"/>
      <c r="E1405" s="399"/>
      <c r="F1405" s="399"/>
    </row>
    <row r="1406" spans="1:6" s="413" customFormat="1" x14ac:dyDescent="0.25">
      <c r="A1406" s="966"/>
      <c r="B1406" s="397"/>
      <c r="C1406" s="396"/>
      <c r="D1406" s="399"/>
      <c r="E1406" s="399"/>
      <c r="F1406" s="399"/>
    </row>
    <row r="1407" spans="1:6" s="413" customFormat="1" x14ac:dyDescent="0.25">
      <c r="A1407" s="966"/>
      <c r="B1407" s="397"/>
      <c r="C1407" s="396"/>
      <c r="D1407" s="399"/>
      <c r="E1407" s="399"/>
      <c r="F1407" s="399"/>
    </row>
    <row r="1408" spans="1:6" s="413" customFormat="1" ht="36.75" customHeight="1" x14ac:dyDescent="0.25">
      <c r="A1408" s="966"/>
      <c r="B1408" s="397"/>
      <c r="C1408" s="396"/>
      <c r="D1408" s="399"/>
      <c r="E1408" s="399"/>
      <c r="F1408" s="399"/>
    </row>
    <row r="1409" spans="1:6" s="413" customFormat="1" ht="26.4" x14ac:dyDescent="0.25">
      <c r="A1409" s="715" t="s">
        <v>645</v>
      </c>
      <c r="B1409" s="397"/>
      <c r="C1409" s="396"/>
      <c r="D1409" s="399"/>
      <c r="E1409" s="399"/>
      <c r="F1409" s="399"/>
    </row>
    <row r="1410" spans="1:6" s="413" customFormat="1" ht="26.4" x14ac:dyDescent="0.25">
      <c r="A1410" s="715" t="s">
        <v>647</v>
      </c>
      <c r="B1410" s="397"/>
      <c r="C1410" s="396"/>
      <c r="D1410" s="399"/>
      <c r="E1410" s="399"/>
      <c r="F1410" s="399"/>
    </row>
    <row r="1411" spans="1:6" s="413" customFormat="1" ht="26.4" x14ac:dyDescent="0.25">
      <c r="A1411" s="715" t="s">
        <v>614</v>
      </c>
      <c r="B1411" s="397"/>
      <c r="C1411" s="396"/>
      <c r="D1411" s="399"/>
      <c r="E1411" s="399"/>
      <c r="F1411" s="399"/>
    </row>
    <row r="1412" spans="1:6" s="413" customFormat="1" x14ac:dyDescent="0.25">
      <c r="A1412" s="414"/>
      <c r="B1412" s="397"/>
      <c r="C1412" s="396"/>
      <c r="D1412" s="399"/>
      <c r="E1412" s="399"/>
      <c r="F1412" s="399"/>
    </row>
    <row r="1413" spans="1:6" s="413" customFormat="1" ht="13.8" thickBot="1" x14ac:dyDescent="0.3">
      <c r="A1413" s="419"/>
      <c r="B1413" s="418"/>
      <c r="C1413" s="417"/>
      <c r="D1413" s="416"/>
      <c r="E1413" s="416"/>
      <c r="F1413" s="416"/>
    </row>
    <row r="1414" spans="1:6" s="413" customFormat="1" ht="14.4" thickTop="1" thickBot="1" x14ac:dyDescent="0.3">
      <c r="A1414" s="415"/>
      <c r="B1414" s="410" t="s">
        <v>584</v>
      </c>
      <c r="C1414" s="394">
        <v>1</v>
      </c>
      <c r="D1414" s="403"/>
      <c r="E1414" s="403" t="s">
        <v>583</v>
      </c>
      <c r="F1414" s="402">
        <f>C1414*D1414</f>
        <v>0</v>
      </c>
    </row>
    <row r="1415" spans="1:6" s="413" customFormat="1" ht="13.8" thickTop="1" x14ac:dyDescent="0.25">
      <c r="A1415" s="715"/>
      <c r="B1415" s="406"/>
      <c r="C1415" s="396"/>
      <c r="D1415" s="399"/>
      <c r="E1415" s="399"/>
      <c r="F1415" s="399"/>
    </row>
    <row r="1416" spans="1:6" s="413" customFormat="1" x14ac:dyDescent="0.25">
      <c r="A1416" s="715"/>
      <c r="B1416" s="406"/>
      <c r="C1416" s="396"/>
      <c r="D1416" s="399"/>
      <c r="E1416" s="399"/>
      <c r="F1416" s="399"/>
    </row>
    <row r="1417" spans="1:6" s="413" customFormat="1" x14ac:dyDescent="0.25">
      <c r="A1417" s="966" t="s">
        <v>646</v>
      </c>
      <c r="B1417" s="397"/>
      <c r="C1417" s="396"/>
      <c r="D1417" s="399"/>
      <c r="E1417" s="399"/>
      <c r="F1417" s="399"/>
    </row>
    <row r="1418" spans="1:6" s="413" customFormat="1" x14ac:dyDescent="0.25">
      <c r="A1418" s="966"/>
      <c r="B1418" s="397"/>
      <c r="C1418" s="396"/>
      <c r="D1418" s="399"/>
      <c r="E1418" s="399"/>
      <c r="F1418" s="399"/>
    </row>
    <row r="1419" spans="1:6" s="413" customFormat="1" x14ac:dyDescent="0.25">
      <c r="A1419" s="966"/>
      <c r="B1419" s="397"/>
      <c r="C1419" s="396"/>
      <c r="D1419" s="399"/>
      <c r="E1419" s="399"/>
      <c r="F1419" s="399"/>
    </row>
    <row r="1420" spans="1:6" s="413" customFormat="1" x14ac:dyDescent="0.25">
      <c r="A1420" s="966"/>
      <c r="B1420" s="397"/>
      <c r="C1420" s="396"/>
      <c r="D1420" s="399"/>
      <c r="E1420" s="399"/>
      <c r="F1420" s="399"/>
    </row>
    <row r="1421" spans="1:6" s="413" customFormat="1" x14ac:dyDescent="0.25">
      <c r="A1421" s="966"/>
      <c r="B1421" s="397"/>
      <c r="C1421" s="396"/>
      <c r="D1421" s="399"/>
      <c r="E1421" s="399"/>
      <c r="F1421" s="399"/>
    </row>
    <row r="1422" spans="1:6" s="413" customFormat="1" x14ac:dyDescent="0.25">
      <c r="A1422" s="966"/>
      <c r="B1422" s="397"/>
      <c r="C1422" s="396"/>
      <c r="D1422" s="399"/>
      <c r="E1422" s="399"/>
      <c r="F1422" s="399"/>
    </row>
    <row r="1423" spans="1:6" s="413" customFormat="1" x14ac:dyDescent="0.25">
      <c r="A1423" s="966"/>
      <c r="B1423" s="397"/>
      <c r="C1423" s="396"/>
      <c r="D1423" s="399"/>
      <c r="E1423" s="399"/>
      <c r="F1423" s="399"/>
    </row>
    <row r="1424" spans="1:6" s="413" customFormat="1" x14ac:dyDescent="0.25">
      <c r="A1424" s="966"/>
      <c r="B1424" s="397"/>
      <c r="C1424" s="396"/>
      <c r="D1424" s="399"/>
      <c r="E1424" s="399"/>
      <c r="F1424" s="399"/>
    </row>
    <row r="1425" spans="1:6" s="413" customFormat="1" x14ac:dyDescent="0.25">
      <c r="A1425" s="966"/>
      <c r="B1425" s="397"/>
      <c r="C1425" s="396"/>
      <c r="D1425" s="399"/>
      <c r="E1425" s="399"/>
      <c r="F1425" s="399"/>
    </row>
    <row r="1426" spans="1:6" s="413" customFormat="1" ht="42.75" customHeight="1" x14ac:dyDescent="0.25">
      <c r="A1426" s="966"/>
      <c r="B1426" s="397"/>
      <c r="C1426" s="396"/>
      <c r="D1426" s="399"/>
      <c r="E1426" s="399"/>
      <c r="F1426" s="399"/>
    </row>
    <row r="1427" spans="1:6" s="413" customFormat="1" ht="26.4" x14ac:dyDescent="0.25">
      <c r="A1427" s="715" t="s">
        <v>645</v>
      </c>
      <c r="B1427" s="397"/>
      <c r="C1427" s="396"/>
      <c r="D1427" s="399"/>
      <c r="E1427" s="399"/>
      <c r="F1427" s="399"/>
    </row>
    <row r="1428" spans="1:6" s="413" customFormat="1" ht="26.4" x14ac:dyDescent="0.25">
      <c r="A1428" s="715" t="s">
        <v>644</v>
      </c>
      <c r="B1428" s="397"/>
      <c r="C1428" s="396"/>
      <c r="D1428" s="399"/>
      <c r="E1428" s="399"/>
      <c r="F1428" s="399"/>
    </row>
    <row r="1429" spans="1:6" s="413" customFormat="1" ht="26.4" x14ac:dyDescent="0.25">
      <c r="A1429" s="715" t="s">
        <v>614</v>
      </c>
      <c r="B1429" s="397"/>
      <c r="C1429" s="396"/>
      <c r="D1429" s="399"/>
      <c r="E1429" s="399"/>
      <c r="F1429" s="399"/>
    </row>
    <row r="1430" spans="1:6" s="413" customFormat="1" x14ac:dyDescent="0.25">
      <c r="A1430" s="414"/>
      <c r="B1430" s="397"/>
      <c r="C1430" s="396"/>
      <c r="D1430" s="399"/>
      <c r="E1430" s="399"/>
      <c r="F1430" s="399"/>
    </row>
    <row r="1431" spans="1:6" s="413" customFormat="1" ht="13.8" thickBot="1" x14ac:dyDescent="0.3">
      <c r="A1431" s="419"/>
      <c r="B1431" s="418"/>
      <c r="C1431" s="417"/>
      <c r="D1431" s="416"/>
      <c r="E1431" s="416"/>
      <c r="F1431" s="416"/>
    </row>
    <row r="1432" spans="1:6" s="413" customFormat="1" ht="14.4" thickTop="1" thickBot="1" x14ac:dyDescent="0.3">
      <c r="A1432" s="415"/>
      <c r="B1432" s="410" t="s">
        <v>584</v>
      </c>
      <c r="C1432" s="394">
        <v>1</v>
      </c>
      <c r="D1432" s="403"/>
      <c r="E1432" s="403" t="s">
        <v>583</v>
      </c>
      <c r="F1432" s="402">
        <f>C1432*D1432</f>
        <v>0</v>
      </c>
    </row>
    <row r="1433" spans="1:6" s="413" customFormat="1" ht="13.8" thickTop="1" x14ac:dyDescent="0.25">
      <c r="A1433" s="715"/>
      <c r="B1433" s="406"/>
      <c r="C1433" s="396"/>
      <c r="D1433" s="399"/>
      <c r="E1433" s="399"/>
      <c r="F1433" s="399"/>
    </row>
    <row r="1434" spans="1:6" s="413" customFormat="1" x14ac:dyDescent="0.25">
      <c r="A1434" s="715"/>
      <c r="B1434" s="406"/>
      <c r="C1434" s="396"/>
      <c r="D1434" s="399"/>
      <c r="E1434" s="399"/>
      <c r="F1434" s="399"/>
    </row>
    <row r="1435" spans="1:6" s="413" customFormat="1" x14ac:dyDescent="0.25">
      <c r="A1435" s="966" t="s">
        <v>643</v>
      </c>
      <c r="B1435" s="397"/>
      <c r="C1435" s="396"/>
      <c r="D1435" s="399"/>
      <c r="E1435" s="399"/>
      <c r="F1435" s="399"/>
    </row>
    <row r="1436" spans="1:6" s="413" customFormat="1" x14ac:dyDescent="0.25">
      <c r="A1436" s="966"/>
      <c r="B1436" s="397"/>
      <c r="C1436" s="396"/>
      <c r="D1436" s="399"/>
      <c r="E1436" s="399"/>
      <c r="F1436" s="399"/>
    </row>
    <row r="1437" spans="1:6" s="413" customFormat="1" x14ac:dyDescent="0.25">
      <c r="A1437" s="966"/>
      <c r="B1437" s="397"/>
      <c r="C1437" s="396"/>
      <c r="D1437" s="399"/>
      <c r="E1437" s="399"/>
      <c r="F1437" s="399"/>
    </row>
    <row r="1438" spans="1:6" s="413" customFormat="1" x14ac:dyDescent="0.25">
      <c r="A1438" s="966"/>
      <c r="B1438" s="397"/>
      <c r="C1438" s="396"/>
      <c r="D1438" s="399"/>
      <c r="E1438" s="399"/>
      <c r="F1438" s="399"/>
    </row>
    <row r="1439" spans="1:6" s="413" customFormat="1" x14ac:dyDescent="0.25">
      <c r="A1439" s="966"/>
      <c r="B1439" s="397"/>
      <c r="C1439" s="396"/>
      <c r="D1439" s="399"/>
      <c r="E1439" s="399"/>
      <c r="F1439" s="399"/>
    </row>
    <row r="1440" spans="1:6" s="413" customFormat="1" x14ac:dyDescent="0.25">
      <c r="A1440" s="966"/>
      <c r="B1440" s="397"/>
      <c r="C1440" s="396"/>
      <c r="D1440" s="399"/>
      <c r="E1440" s="399"/>
      <c r="F1440" s="399"/>
    </row>
    <row r="1441" spans="1:6" s="413" customFormat="1" x14ac:dyDescent="0.25">
      <c r="A1441" s="966"/>
      <c r="B1441" s="397"/>
      <c r="C1441" s="396"/>
      <c r="D1441" s="399"/>
      <c r="E1441" s="399"/>
      <c r="F1441" s="399"/>
    </row>
    <row r="1442" spans="1:6" s="413" customFormat="1" ht="23.25" customHeight="1" x14ac:dyDescent="0.25">
      <c r="A1442" s="966"/>
      <c r="B1442" s="397"/>
      <c r="C1442" s="396"/>
      <c r="D1442" s="399"/>
      <c r="E1442" s="399"/>
      <c r="F1442" s="399"/>
    </row>
    <row r="1443" spans="1:6" s="413" customFormat="1" x14ac:dyDescent="0.25">
      <c r="A1443" s="715"/>
      <c r="B1443" s="397"/>
      <c r="C1443" s="396"/>
      <c r="D1443" s="399"/>
      <c r="E1443" s="399"/>
      <c r="F1443" s="399"/>
    </row>
    <row r="1444" spans="1:6" s="413" customFormat="1" x14ac:dyDescent="0.25">
      <c r="A1444" s="715"/>
      <c r="B1444" s="397"/>
      <c r="C1444" s="396"/>
      <c r="D1444" s="399"/>
      <c r="E1444" s="399"/>
      <c r="F1444" s="399"/>
    </row>
    <row r="1445" spans="1:6" s="413" customFormat="1" x14ac:dyDescent="0.25">
      <c r="A1445" s="715"/>
      <c r="B1445" s="397"/>
      <c r="C1445" s="396"/>
      <c r="D1445" s="399"/>
      <c r="E1445" s="399"/>
      <c r="F1445" s="399"/>
    </row>
    <row r="1446" spans="1:6" s="413" customFormat="1" x14ac:dyDescent="0.25">
      <c r="A1446" s="715"/>
      <c r="B1446" s="397"/>
      <c r="C1446" s="396"/>
      <c r="D1446" s="399"/>
      <c r="E1446" s="399"/>
      <c r="F1446" s="399"/>
    </row>
    <row r="1447" spans="1:6" s="413" customFormat="1" ht="26.4" x14ac:dyDescent="0.25">
      <c r="A1447" s="715" t="s">
        <v>642</v>
      </c>
      <c r="B1447" s="397"/>
      <c r="C1447" s="396"/>
      <c r="D1447" s="399"/>
      <c r="E1447" s="399"/>
      <c r="F1447" s="399"/>
    </row>
    <row r="1448" spans="1:6" s="413" customFormat="1" ht="26.4" x14ac:dyDescent="0.25">
      <c r="A1448" s="715" t="s">
        <v>614</v>
      </c>
      <c r="B1448" s="397"/>
      <c r="C1448" s="396"/>
      <c r="D1448" s="399"/>
      <c r="E1448" s="399"/>
      <c r="F1448" s="399"/>
    </row>
    <row r="1449" spans="1:6" s="413" customFormat="1" x14ac:dyDescent="0.25">
      <c r="A1449" s="414"/>
      <c r="B1449" s="397"/>
      <c r="C1449" s="396"/>
      <c r="D1449" s="399"/>
      <c r="E1449" s="399"/>
      <c r="F1449" s="399"/>
    </row>
    <row r="1450" spans="1:6" s="413" customFormat="1" ht="13.8" thickBot="1" x14ac:dyDescent="0.3">
      <c r="A1450" s="419"/>
      <c r="B1450" s="418"/>
      <c r="C1450" s="417"/>
      <c r="D1450" s="416"/>
      <c r="E1450" s="416"/>
      <c r="F1450" s="416"/>
    </row>
    <row r="1451" spans="1:6" s="413" customFormat="1" ht="14.4" thickTop="1" thickBot="1" x14ac:dyDescent="0.3">
      <c r="A1451" s="405" t="s">
        <v>621</v>
      </c>
      <c r="B1451" s="410" t="s">
        <v>616</v>
      </c>
      <c r="C1451" s="394">
        <v>5</v>
      </c>
      <c r="D1451" s="403"/>
      <c r="E1451" s="403" t="s">
        <v>583</v>
      </c>
      <c r="F1451" s="402">
        <f>C1451*D1451</f>
        <v>0</v>
      </c>
    </row>
    <row r="1452" spans="1:6" s="413" customFormat="1" ht="12.75" customHeight="1" thickTop="1" x14ac:dyDescent="0.25">
      <c r="A1452" s="715"/>
      <c r="B1452" s="397"/>
      <c r="C1452" s="396"/>
      <c r="D1452" s="399"/>
      <c r="E1452" s="399"/>
      <c r="F1452" s="399"/>
    </row>
    <row r="1453" spans="1:6" s="413" customFormat="1" x14ac:dyDescent="0.25">
      <c r="A1453" s="715"/>
      <c r="B1453" s="397"/>
      <c r="C1453" s="396"/>
      <c r="D1453" s="399"/>
      <c r="E1453" s="399"/>
      <c r="F1453" s="399"/>
    </row>
    <row r="1454" spans="1:6" s="413" customFormat="1" x14ac:dyDescent="0.25">
      <c r="A1454" s="966" t="s">
        <v>641</v>
      </c>
      <c r="B1454" s="397"/>
      <c r="C1454" s="396"/>
      <c r="D1454" s="399"/>
      <c r="E1454" s="399"/>
      <c r="F1454" s="399"/>
    </row>
    <row r="1455" spans="1:6" s="413" customFormat="1" x14ac:dyDescent="0.25">
      <c r="A1455" s="966"/>
      <c r="B1455" s="397"/>
      <c r="C1455" s="396"/>
      <c r="D1455" s="399"/>
      <c r="E1455" s="399"/>
      <c r="F1455" s="399"/>
    </row>
    <row r="1456" spans="1:6" s="413" customFormat="1" x14ac:dyDescent="0.25">
      <c r="A1456" s="966"/>
      <c r="B1456" s="397"/>
      <c r="C1456" s="396"/>
      <c r="D1456" s="399"/>
      <c r="E1456" s="399"/>
      <c r="F1456" s="399"/>
    </row>
    <row r="1457" spans="1:6" s="413" customFormat="1" x14ac:dyDescent="0.25">
      <c r="A1457" s="966"/>
      <c r="B1457" s="397"/>
      <c r="C1457" s="396"/>
      <c r="D1457" s="399"/>
      <c r="E1457" s="399"/>
      <c r="F1457" s="399"/>
    </row>
    <row r="1458" spans="1:6" s="413" customFormat="1" x14ac:dyDescent="0.25">
      <c r="A1458" s="966"/>
      <c r="B1458" s="397"/>
      <c r="C1458" s="396"/>
      <c r="D1458" s="399"/>
      <c r="E1458" s="399"/>
      <c r="F1458" s="399"/>
    </row>
    <row r="1459" spans="1:6" s="413" customFormat="1" x14ac:dyDescent="0.25">
      <c r="A1459" s="966"/>
      <c r="B1459" s="397"/>
      <c r="C1459" s="396"/>
      <c r="D1459" s="399"/>
      <c r="E1459" s="399"/>
      <c r="F1459" s="399"/>
    </row>
    <row r="1460" spans="1:6" s="413" customFormat="1" x14ac:dyDescent="0.25">
      <c r="A1460" s="966"/>
      <c r="B1460" s="397"/>
      <c r="C1460" s="396"/>
      <c r="D1460" s="399"/>
      <c r="E1460" s="399"/>
      <c r="F1460" s="399"/>
    </row>
    <row r="1461" spans="1:6" s="413" customFormat="1" x14ac:dyDescent="0.25">
      <c r="A1461" s="966"/>
      <c r="B1461" s="397"/>
      <c r="C1461" s="396"/>
      <c r="D1461" s="399"/>
      <c r="E1461" s="399"/>
      <c r="F1461" s="399"/>
    </row>
    <row r="1462" spans="1:6" s="413" customFormat="1" x14ac:dyDescent="0.25">
      <c r="A1462" s="966"/>
      <c r="B1462" s="397"/>
      <c r="C1462" s="396"/>
      <c r="D1462" s="399"/>
      <c r="E1462" s="399"/>
      <c r="F1462" s="399"/>
    </row>
    <row r="1463" spans="1:6" s="413" customFormat="1" x14ac:dyDescent="0.25">
      <c r="A1463" s="966"/>
      <c r="B1463" s="397"/>
      <c r="C1463" s="396"/>
      <c r="D1463" s="399"/>
      <c r="E1463" s="399"/>
      <c r="F1463" s="399"/>
    </row>
    <row r="1464" spans="1:6" s="413" customFormat="1" ht="24.75" customHeight="1" x14ac:dyDescent="0.25">
      <c r="A1464" s="966"/>
      <c r="B1464" s="397"/>
      <c r="C1464" s="396"/>
      <c r="D1464" s="399"/>
      <c r="E1464" s="399"/>
      <c r="F1464" s="399"/>
    </row>
    <row r="1465" spans="1:6" s="413" customFormat="1" ht="26.4" x14ac:dyDescent="0.25">
      <c r="A1465" s="715" t="s">
        <v>614</v>
      </c>
      <c r="B1465" s="397"/>
      <c r="C1465" s="396"/>
      <c r="D1465" s="399"/>
      <c r="E1465" s="399"/>
      <c r="F1465" s="399"/>
    </row>
    <row r="1466" spans="1:6" s="413" customFormat="1" x14ac:dyDescent="0.25">
      <c r="A1466" s="414"/>
      <c r="B1466" s="397"/>
      <c r="C1466" s="396"/>
      <c r="D1466" s="399"/>
      <c r="E1466" s="399"/>
      <c r="F1466" s="399"/>
    </row>
    <row r="1467" spans="1:6" s="413" customFormat="1" ht="13.8" thickBot="1" x14ac:dyDescent="0.3">
      <c r="A1467" s="419"/>
      <c r="B1467" s="418"/>
      <c r="C1467" s="417"/>
      <c r="D1467" s="416"/>
      <c r="E1467" s="416"/>
      <c r="F1467" s="416"/>
    </row>
    <row r="1468" spans="1:6" s="413" customFormat="1" ht="14.4" thickTop="1" thickBot="1" x14ac:dyDescent="0.3">
      <c r="A1468" s="415"/>
      <c r="B1468" s="410" t="s">
        <v>584</v>
      </c>
      <c r="C1468" s="394">
        <v>1</v>
      </c>
      <c r="D1468" s="403"/>
      <c r="E1468" s="403" t="s">
        <v>583</v>
      </c>
      <c r="F1468" s="402">
        <f>C1468*D1468</f>
        <v>0</v>
      </c>
    </row>
    <row r="1469" spans="1:6" s="413" customFormat="1" ht="13.8" thickTop="1" x14ac:dyDescent="0.25">
      <c r="A1469" s="715"/>
      <c r="B1469" s="406"/>
      <c r="C1469" s="396"/>
      <c r="D1469" s="399"/>
      <c r="E1469" s="399"/>
      <c r="F1469" s="399"/>
    </row>
    <row r="1470" spans="1:6" s="413" customFormat="1" x14ac:dyDescent="0.25">
      <c r="A1470" s="715"/>
      <c r="B1470" s="397"/>
      <c r="C1470" s="396"/>
      <c r="D1470" s="399"/>
      <c r="E1470" s="399"/>
      <c r="F1470" s="399"/>
    </row>
    <row r="1471" spans="1:6" s="413" customFormat="1" x14ac:dyDescent="0.25">
      <c r="A1471" s="966" t="s">
        <v>640</v>
      </c>
      <c r="B1471" s="397"/>
      <c r="C1471" s="396"/>
      <c r="D1471" s="399"/>
      <c r="E1471" s="399"/>
      <c r="F1471" s="399"/>
    </row>
    <row r="1472" spans="1:6" s="413" customFormat="1" x14ac:dyDescent="0.25">
      <c r="A1472" s="966"/>
      <c r="B1472" s="397"/>
      <c r="C1472" s="396"/>
      <c r="D1472" s="399"/>
      <c r="E1472" s="399"/>
      <c r="F1472" s="399"/>
    </row>
    <row r="1473" spans="1:6" s="413" customFormat="1" x14ac:dyDescent="0.25">
      <c r="A1473" s="966"/>
      <c r="B1473" s="397"/>
      <c r="C1473" s="396"/>
      <c r="D1473" s="399"/>
      <c r="E1473" s="399"/>
      <c r="F1473" s="399"/>
    </row>
    <row r="1474" spans="1:6" s="413" customFormat="1" x14ac:dyDescent="0.25">
      <c r="A1474" s="966"/>
      <c r="B1474" s="397"/>
      <c r="C1474" s="396"/>
      <c r="D1474" s="399"/>
      <c r="E1474" s="399"/>
      <c r="F1474" s="399"/>
    </row>
    <row r="1475" spans="1:6" s="413" customFormat="1" x14ac:dyDescent="0.25">
      <c r="A1475" s="966"/>
      <c r="B1475" s="397"/>
      <c r="C1475" s="396"/>
      <c r="D1475" s="399"/>
      <c r="E1475" s="399"/>
      <c r="F1475" s="399"/>
    </row>
    <row r="1476" spans="1:6" s="413" customFormat="1" x14ac:dyDescent="0.25">
      <c r="A1476" s="966"/>
      <c r="B1476" s="397"/>
      <c r="C1476" s="396"/>
      <c r="D1476" s="399"/>
      <c r="E1476" s="399"/>
      <c r="F1476" s="399"/>
    </row>
    <row r="1477" spans="1:6" s="413" customFormat="1" x14ac:dyDescent="0.25">
      <c r="A1477" s="966"/>
      <c r="B1477" s="397"/>
      <c r="C1477" s="396"/>
      <c r="D1477" s="399"/>
      <c r="E1477" s="399"/>
      <c r="F1477" s="399"/>
    </row>
    <row r="1478" spans="1:6" s="413" customFormat="1" ht="48.75" customHeight="1" x14ac:dyDescent="0.25">
      <c r="A1478" s="966"/>
      <c r="B1478" s="397"/>
      <c r="C1478" s="396"/>
      <c r="D1478" s="399"/>
      <c r="E1478" s="399"/>
      <c r="F1478" s="399"/>
    </row>
    <row r="1479" spans="1:6" s="413" customFormat="1" ht="26.4" x14ac:dyDescent="0.25">
      <c r="A1479" s="715" t="s">
        <v>614</v>
      </c>
      <c r="B1479" s="397"/>
      <c r="C1479" s="396"/>
      <c r="D1479" s="399"/>
      <c r="E1479" s="399"/>
      <c r="F1479" s="399"/>
    </row>
    <row r="1480" spans="1:6" s="413" customFormat="1" x14ac:dyDescent="0.25">
      <c r="A1480" s="414"/>
      <c r="B1480" s="397"/>
      <c r="C1480" s="396"/>
      <c r="D1480" s="399"/>
      <c r="E1480" s="399"/>
      <c r="F1480" s="399"/>
    </row>
    <row r="1481" spans="1:6" s="413" customFormat="1" ht="13.8" thickBot="1" x14ac:dyDescent="0.3">
      <c r="A1481" s="419"/>
      <c r="B1481" s="418"/>
      <c r="C1481" s="417"/>
      <c r="D1481" s="416"/>
      <c r="E1481" s="416"/>
      <c r="F1481" s="416"/>
    </row>
    <row r="1482" spans="1:6" s="413" customFormat="1" ht="14.4" thickTop="1" thickBot="1" x14ac:dyDescent="0.3">
      <c r="A1482" s="405" t="s">
        <v>625</v>
      </c>
      <c r="B1482" s="410" t="s">
        <v>616</v>
      </c>
      <c r="C1482" s="394">
        <v>1</v>
      </c>
      <c r="D1482" s="403"/>
      <c r="E1482" s="403" t="s">
        <v>583</v>
      </c>
      <c r="F1482" s="402">
        <f>C1482*D1482</f>
        <v>0</v>
      </c>
    </row>
    <row r="1483" spans="1:6" s="413" customFormat="1" ht="13.8" thickTop="1" x14ac:dyDescent="0.25">
      <c r="A1483" s="715"/>
      <c r="B1483" s="397"/>
      <c r="C1483" s="396"/>
      <c r="D1483" s="399"/>
      <c r="E1483" s="399"/>
      <c r="F1483" s="399"/>
    </row>
    <row r="1484" spans="1:6" s="413" customFormat="1" x14ac:dyDescent="0.25">
      <c r="A1484" s="715"/>
      <c r="B1484" s="397"/>
      <c r="C1484" s="396"/>
      <c r="D1484" s="399"/>
      <c r="E1484" s="399"/>
      <c r="F1484" s="399"/>
    </row>
    <row r="1485" spans="1:6" s="413" customFormat="1" x14ac:dyDescent="0.25">
      <c r="A1485" s="966" t="s">
        <v>639</v>
      </c>
      <c r="B1485" s="397"/>
      <c r="C1485" s="396"/>
      <c r="D1485" s="399"/>
      <c r="E1485" s="399"/>
      <c r="F1485" s="399"/>
    </row>
    <row r="1486" spans="1:6" s="413" customFormat="1" x14ac:dyDescent="0.25">
      <c r="A1486" s="966"/>
      <c r="B1486" s="397"/>
      <c r="C1486" s="396"/>
      <c r="D1486" s="399"/>
      <c r="E1486" s="399"/>
      <c r="F1486" s="399"/>
    </row>
    <row r="1487" spans="1:6" s="413" customFormat="1" x14ac:dyDescent="0.25">
      <c r="A1487" s="966"/>
      <c r="B1487" s="397"/>
      <c r="C1487" s="396"/>
      <c r="D1487" s="399"/>
      <c r="E1487" s="399"/>
      <c r="F1487" s="399"/>
    </row>
    <row r="1488" spans="1:6" s="413" customFormat="1" x14ac:dyDescent="0.25">
      <c r="A1488" s="966"/>
      <c r="B1488" s="397"/>
      <c r="C1488" s="396"/>
      <c r="D1488" s="399"/>
      <c r="E1488" s="399"/>
      <c r="F1488" s="399"/>
    </row>
    <row r="1489" spans="1:6" s="413" customFormat="1" x14ac:dyDescent="0.25">
      <c r="A1489" s="966"/>
      <c r="B1489" s="397"/>
      <c r="C1489" s="396"/>
      <c r="D1489" s="399"/>
      <c r="E1489" s="399"/>
      <c r="F1489" s="399"/>
    </row>
    <row r="1490" spans="1:6" s="413" customFormat="1" x14ac:dyDescent="0.25">
      <c r="A1490" s="966"/>
      <c r="B1490" s="397"/>
      <c r="C1490" s="396"/>
      <c r="D1490" s="399"/>
      <c r="E1490" s="399"/>
      <c r="F1490" s="399"/>
    </row>
    <row r="1491" spans="1:6" s="413" customFormat="1" x14ac:dyDescent="0.25">
      <c r="A1491" s="966"/>
      <c r="B1491" s="397"/>
      <c r="C1491" s="396"/>
      <c r="D1491" s="399"/>
      <c r="E1491" s="399"/>
      <c r="F1491" s="399"/>
    </row>
    <row r="1492" spans="1:6" s="413" customFormat="1" ht="24.75" customHeight="1" x14ac:dyDescent="0.25">
      <c r="A1492" s="966"/>
      <c r="B1492" s="397"/>
      <c r="C1492" s="396"/>
      <c r="D1492" s="399"/>
      <c r="E1492" s="399"/>
      <c r="F1492" s="399"/>
    </row>
    <row r="1493" spans="1:6" s="413" customFormat="1" ht="26.4" x14ac:dyDescent="0.25">
      <c r="A1493" s="715" t="s">
        <v>614</v>
      </c>
      <c r="B1493" s="397"/>
      <c r="C1493" s="396"/>
      <c r="D1493" s="399"/>
      <c r="E1493" s="399"/>
      <c r="F1493" s="399"/>
    </row>
    <row r="1494" spans="1:6" s="413" customFormat="1" x14ac:dyDescent="0.25">
      <c r="A1494" s="414"/>
      <c r="B1494" s="397"/>
      <c r="C1494" s="396"/>
      <c r="D1494" s="399"/>
      <c r="E1494" s="399"/>
      <c r="F1494" s="399"/>
    </row>
    <row r="1495" spans="1:6" s="413" customFormat="1" ht="13.8" thickBot="1" x14ac:dyDescent="0.3">
      <c r="A1495" s="419"/>
      <c r="B1495" s="418"/>
      <c r="C1495" s="417"/>
      <c r="D1495" s="416"/>
      <c r="E1495" s="416"/>
      <c r="F1495" s="416"/>
    </row>
    <row r="1496" spans="1:6" s="413" customFormat="1" ht="13.8" thickTop="1" x14ac:dyDescent="0.25">
      <c r="A1496" s="439" t="s">
        <v>621</v>
      </c>
      <c r="B1496" s="438" t="s">
        <v>616</v>
      </c>
      <c r="C1496" s="437">
        <v>1</v>
      </c>
      <c r="D1496" s="436"/>
      <c r="E1496" s="436" t="s">
        <v>583</v>
      </c>
      <c r="F1496" s="435">
        <f>C1496*D1496</f>
        <v>0</v>
      </c>
    </row>
    <row r="1497" spans="1:6" s="413" customFormat="1" ht="13.8" thickBot="1" x14ac:dyDescent="0.3">
      <c r="A1497" s="444" t="s">
        <v>624</v>
      </c>
      <c r="B1497" s="443" t="s">
        <v>616</v>
      </c>
      <c r="C1497" s="442">
        <v>1</v>
      </c>
      <c r="D1497" s="441"/>
      <c r="E1497" s="441" t="s">
        <v>583</v>
      </c>
      <c r="F1497" s="440">
        <f>C1497*D1497</f>
        <v>0</v>
      </c>
    </row>
    <row r="1498" spans="1:6" s="413" customFormat="1" ht="13.8" thickTop="1" x14ac:dyDescent="0.25">
      <c r="A1498" s="715"/>
      <c r="B1498" s="397"/>
      <c r="C1498" s="396"/>
      <c r="D1498" s="399"/>
      <c r="E1498" s="399"/>
      <c r="F1498" s="399"/>
    </row>
    <row r="1499" spans="1:6" s="413" customFormat="1" x14ac:dyDescent="0.25">
      <c r="A1499" s="966" t="s">
        <v>638</v>
      </c>
      <c r="B1499" s="397"/>
      <c r="C1499" s="396"/>
      <c r="D1499" s="399"/>
      <c r="E1499" s="399"/>
      <c r="F1499" s="399"/>
    </row>
    <row r="1500" spans="1:6" s="413" customFormat="1" x14ac:dyDescent="0.25">
      <c r="A1500" s="966"/>
      <c r="B1500" s="397"/>
      <c r="C1500" s="396"/>
      <c r="D1500" s="399"/>
      <c r="E1500" s="399"/>
      <c r="F1500" s="399"/>
    </row>
    <row r="1501" spans="1:6" s="413" customFormat="1" x14ac:dyDescent="0.25">
      <c r="A1501" s="966"/>
      <c r="B1501" s="397"/>
      <c r="C1501" s="396"/>
      <c r="D1501" s="399"/>
      <c r="E1501" s="399"/>
      <c r="F1501" s="399"/>
    </row>
    <row r="1502" spans="1:6" s="413" customFormat="1" x14ac:dyDescent="0.25">
      <c r="A1502" s="966"/>
      <c r="B1502" s="397"/>
      <c r="C1502" s="396"/>
      <c r="D1502" s="399"/>
      <c r="E1502" s="399"/>
      <c r="F1502" s="399"/>
    </row>
    <row r="1503" spans="1:6" s="413" customFormat="1" ht="16.5" customHeight="1" x14ac:dyDescent="0.25">
      <c r="A1503" s="966"/>
      <c r="B1503" s="397"/>
      <c r="C1503" s="396"/>
      <c r="D1503" s="399"/>
      <c r="E1503" s="399"/>
      <c r="F1503" s="399"/>
    </row>
    <row r="1504" spans="1:6" s="413" customFormat="1" ht="26.4" x14ac:dyDescent="0.25">
      <c r="A1504" s="715" t="s">
        <v>614</v>
      </c>
      <c r="B1504" s="397"/>
      <c r="C1504" s="396"/>
      <c r="D1504" s="399"/>
      <c r="E1504" s="399"/>
      <c r="F1504" s="399"/>
    </row>
    <row r="1505" spans="1:6" s="413" customFormat="1" x14ac:dyDescent="0.25">
      <c r="A1505" s="414"/>
      <c r="B1505" s="397"/>
      <c r="C1505" s="396"/>
      <c r="D1505" s="399"/>
      <c r="E1505" s="399"/>
      <c r="F1505" s="399"/>
    </row>
    <row r="1506" spans="1:6" s="413" customFormat="1" ht="13.8" thickBot="1" x14ac:dyDescent="0.3">
      <c r="A1506" s="419"/>
      <c r="B1506" s="418"/>
      <c r="C1506" s="417"/>
      <c r="D1506" s="416"/>
      <c r="E1506" s="416"/>
      <c r="F1506" s="416"/>
    </row>
    <row r="1507" spans="1:6" s="413" customFormat="1" ht="14.4" thickTop="1" thickBot="1" x14ac:dyDescent="0.3">
      <c r="A1507" s="405" t="s">
        <v>626</v>
      </c>
      <c r="B1507" s="410" t="s">
        <v>616</v>
      </c>
      <c r="C1507" s="394">
        <v>1</v>
      </c>
      <c r="D1507" s="403"/>
      <c r="E1507" s="403" t="s">
        <v>583</v>
      </c>
      <c r="F1507" s="402">
        <f>C1507*D1507</f>
        <v>0</v>
      </c>
    </row>
    <row r="1508" spans="1:6" s="413" customFormat="1" ht="13.8" thickTop="1" x14ac:dyDescent="0.25">
      <c r="A1508" s="715"/>
      <c r="B1508" s="397"/>
      <c r="C1508" s="396"/>
      <c r="D1508" s="399"/>
      <c r="E1508" s="399"/>
      <c r="F1508" s="399"/>
    </row>
    <row r="1509" spans="1:6" s="413" customFormat="1" x14ac:dyDescent="0.25">
      <c r="A1509" s="715"/>
      <c r="B1509" s="397"/>
      <c r="C1509" s="396"/>
      <c r="D1509" s="399"/>
      <c r="E1509" s="399"/>
      <c r="F1509" s="399"/>
    </row>
    <row r="1510" spans="1:6" s="413" customFormat="1" x14ac:dyDescent="0.25">
      <c r="A1510" s="966" t="s">
        <v>637</v>
      </c>
      <c r="B1510" s="397"/>
      <c r="C1510" s="396"/>
      <c r="D1510" s="399"/>
      <c r="E1510" s="399"/>
      <c r="F1510" s="399"/>
    </row>
    <row r="1511" spans="1:6" s="413" customFormat="1" x14ac:dyDescent="0.25">
      <c r="A1511" s="966"/>
      <c r="B1511" s="397"/>
      <c r="C1511" s="396"/>
      <c r="D1511" s="399"/>
      <c r="E1511" s="399"/>
      <c r="F1511" s="399"/>
    </row>
    <row r="1512" spans="1:6" s="413" customFormat="1" x14ac:dyDescent="0.25">
      <c r="A1512" s="966"/>
      <c r="B1512" s="397"/>
      <c r="C1512" s="396"/>
      <c r="D1512" s="399"/>
      <c r="E1512" s="399"/>
      <c r="F1512" s="399"/>
    </row>
    <row r="1513" spans="1:6" s="413" customFormat="1" x14ac:dyDescent="0.25">
      <c r="A1513" s="966"/>
      <c r="B1513" s="397"/>
      <c r="C1513" s="396"/>
      <c r="D1513" s="399"/>
      <c r="E1513" s="399"/>
      <c r="F1513" s="399"/>
    </row>
    <row r="1514" spans="1:6" s="413" customFormat="1" x14ac:dyDescent="0.25">
      <c r="A1514" s="966"/>
      <c r="B1514" s="397"/>
      <c r="C1514" s="396"/>
      <c r="D1514" s="399"/>
      <c r="E1514" s="399"/>
      <c r="F1514" s="399"/>
    </row>
    <row r="1515" spans="1:6" s="413" customFormat="1" ht="26.4" x14ac:dyDescent="0.25">
      <c r="A1515" s="715" t="s">
        <v>614</v>
      </c>
      <c r="B1515" s="397"/>
      <c r="C1515" s="396"/>
      <c r="D1515" s="399"/>
      <c r="E1515" s="399"/>
      <c r="F1515" s="399"/>
    </row>
    <row r="1516" spans="1:6" s="413" customFormat="1" x14ac:dyDescent="0.25">
      <c r="A1516" s="414"/>
      <c r="B1516" s="397"/>
      <c r="C1516" s="396"/>
      <c r="D1516" s="399"/>
      <c r="E1516" s="399"/>
      <c r="F1516" s="399"/>
    </row>
    <row r="1517" spans="1:6" s="413" customFormat="1" ht="13.8" thickBot="1" x14ac:dyDescent="0.3">
      <c r="A1517" s="419"/>
      <c r="B1517" s="418"/>
      <c r="C1517" s="417"/>
      <c r="D1517" s="416"/>
      <c r="E1517" s="416"/>
      <c r="F1517" s="416"/>
    </row>
    <row r="1518" spans="1:6" s="413" customFormat="1" ht="14.4" thickTop="1" thickBot="1" x14ac:dyDescent="0.3">
      <c r="A1518" s="405" t="s">
        <v>626</v>
      </c>
      <c r="B1518" s="410" t="s">
        <v>616</v>
      </c>
      <c r="C1518" s="394">
        <v>1</v>
      </c>
      <c r="D1518" s="403"/>
      <c r="E1518" s="403" t="s">
        <v>583</v>
      </c>
      <c r="F1518" s="402">
        <f>C1518*D1518</f>
        <v>0</v>
      </c>
    </row>
    <row r="1519" spans="1:6" s="413" customFormat="1" ht="13.8" thickTop="1" x14ac:dyDescent="0.25">
      <c r="A1519" s="715"/>
      <c r="B1519" s="397"/>
      <c r="C1519" s="396"/>
      <c r="D1519" s="399"/>
      <c r="E1519" s="399"/>
      <c r="F1519" s="399"/>
    </row>
    <row r="1520" spans="1:6" s="413" customFormat="1" x14ac:dyDescent="0.25">
      <c r="A1520" s="715"/>
      <c r="B1520" s="397"/>
      <c r="C1520" s="396"/>
      <c r="D1520" s="399"/>
      <c r="E1520" s="399"/>
      <c r="F1520" s="399"/>
    </row>
    <row r="1521" spans="1:6" s="413" customFormat="1" x14ac:dyDescent="0.25">
      <c r="A1521" s="966" t="s">
        <v>636</v>
      </c>
      <c r="B1521" s="397"/>
      <c r="C1521" s="396"/>
      <c r="D1521" s="399"/>
      <c r="E1521" s="399"/>
      <c r="F1521" s="399"/>
    </row>
    <row r="1522" spans="1:6" s="413" customFormat="1" x14ac:dyDescent="0.25">
      <c r="A1522" s="966"/>
      <c r="B1522" s="397"/>
      <c r="C1522" s="396"/>
      <c r="D1522" s="399"/>
      <c r="E1522" s="399"/>
      <c r="F1522" s="399"/>
    </row>
    <row r="1523" spans="1:6" s="413" customFormat="1" x14ac:dyDescent="0.25">
      <c r="A1523" s="966"/>
      <c r="B1523" s="397"/>
      <c r="C1523" s="396"/>
      <c r="D1523" s="399"/>
      <c r="E1523" s="399"/>
      <c r="F1523" s="399"/>
    </row>
    <row r="1524" spans="1:6" s="413" customFormat="1" x14ac:dyDescent="0.25">
      <c r="A1524" s="966"/>
      <c r="B1524" s="397"/>
      <c r="C1524" s="396"/>
      <c r="D1524" s="399"/>
      <c r="E1524" s="399"/>
      <c r="F1524" s="399"/>
    </row>
    <row r="1525" spans="1:6" s="413" customFormat="1" x14ac:dyDescent="0.25">
      <c r="A1525" s="966"/>
      <c r="B1525" s="397"/>
      <c r="C1525" s="396"/>
      <c r="D1525" s="399"/>
      <c r="E1525" s="399"/>
      <c r="F1525" s="399"/>
    </row>
    <row r="1526" spans="1:6" s="413" customFormat="1" x14ac:dyDescent="0.25">
      <c r="A1526" s="966"/>
      <c r="B1526" s="397"/>
      <c r="C1526" s="396"/>
      <c r="D1526" s="399"/>
      <c r="E1526" s="399"/>
      <c r="F1526" s="399"/>
    </row>
    <row r="1527" spans="1:6" s="413" customFormat="1" x14ac:dyDescent="0.25">
      <c r="A1527" s="966"/>
      <c r="B1527" s="397"/>
      <c r="C1527" s="396"/>
      <c r="D1527" s="399"/>
      <c r="E1527" s="399"/>
      <c r="F1527" s="399"/>
    </row>
    <row r="1528" spans="1:6" s="413" customFormat="1" ht="26.4" x14ac:dyDescent="0.25">
      <c r="A1528" s="715" t="s">
        <v>635</v>
      </c>
      <c r="B1528" s="397"/>
      <c r="C1528" s="396"/>
      <c r="D1528" s="399"/>
      <c r="E1528" s="399"/>
      <c r="F1528" s="399"/>
    </row>
    <row r="1529" spans="1:6" s="413" customFormat="1" ht="26.4" x14ac:dyDescent="0.25">
      <c r="A1529" s="715" t="s">
        <v>614</v>
      </c>
      <c r="B1529" s="397"/>
      <c r="C1529" s="396"/>
      <c r="D1529" s="399"/>
      <c r="E1529" s="399"/>
      <c r="F1529" s="399"/>
    </row>
    <row r="1530" spans="1:6" s="413" customFormat="1" x14ac:dyDescent="0.25">
      <c r="A1530" s="414"/>
      <c r="B1530" s="397"/>
      <c r="C1530" s="396"/>
      <c r="D1530" s="399"/>
      <c r="E1530" s="399"/>
      <c r="F1530" s="399"/>
    </row>
    <row r="1531" spans="1:6" s="413" customFormat="1" ht="13.8" thickBot="1" x14ac:dyDescent="0.3">
      <c r="A1531" s="419"/>
      <c r="B1531" s="418"/>
      <c r="C1531" s="417"/>
      <c r="D1531" s="416"/>
      <c r="E1531" s="416"/>
      <c r="F1531" s="416"/>
    </row>
    <row r="1532" spans="1:6" s="413" customFormat="1" ht="14.4" thickTop="1" thickBot="1" x14ac:dyDescent="0.3">
      <c r="A1532" s="415"/>
      <c r="B1532" s="410" t="s">
        <v>616</v>
      </c>
      <c r="C1532" s="394">
        <v>2</v>
      </c>
      <c r="D1532" s="403"/>
      <c r="E1532" s="403" t="s">
        <v>583</v>
      </c>
      <c r="F1532" s="402">
        <f>C1532*D1532</f>
        <v>0</v>
      </c>
    </row>
    <row r="1533" spans="1:6" s="413" customFormat="1" ht="13.8" thickTop="1" x14ac:dyDescent="0.25">
      <c r="A1533" s="715"/>
      <c r="B1533" s="406"/>
      <c r="C1533" s="396"/>
      <c r="D1533" s="399"/>
      <c r="E1533" s="399"/>
      <c r="F1533" s="399"/>
    </row>
    <row r="1534" spans="1:6" s="413" customFormat="1" x14ac:dyDescent="0.25">
      <c r="A1534" s="715"/>
      <c r="B1534" s="397"/>
      <c r="C1534" s="396"/>
      <c r="D1534" s="399"/>
      <c r="E1534" s="399"/>
      <c r="F1534" s="399"/>
    </row>
    <row r="1535" spans="1:6" s="413" customFormat="1" x14ac:dyDescent="0.25">
      <c r="A1535" s="966" t="s">
        <v>634</v>
      </c>
      <c r="B1535" s="397"/>
      <c r="C1535" s="396"/>
      <c r="D1535" s="399"/>
      <c r="E1535" s="399"/>
      <c r="F1535" s="399"/>
    </row>
    <row r="1536" spans="1:6" s="413" customFormat="1" x14ac:dyDescent="0.25">
      <c r="A1536" s="966"/>
      <c r="B1536" s="397"/>
      <c r="C1536" s="396"/>
      <c r="D1536" s="399"/>
      <c r="E1536" s="399"/>
      <c r="F1536" s="399"/>
    </row>
    <row r="1537" spans="1:6" s="413" customFormat="1" x14ac:dyDescent="0.25">
      <c r="A1537" s="966"/>
      <c r="B1537" s="397"/>
      <c r="C1537" s="396"/>
      <c r="D1537" s="399"/>
      <c r="E1537" s="399"/>
      <c r="F1537" s="399"/>
    </row>
    <row r="1538" spans="1:6" s="413" customFormat="1" x14ac:dyDescent="0.25">
      <c r="A1538" s="966"/>
      <c r="B1538" s="397"/>
      <c r="C1538" s="396"/>
      <c r="D1538" s="399"/>
      <c r="E1538" s="399"/>
      <c r="F1538" s="399"/>
    </row>
    <row r="1539" spans="1:6" s="413" customFormat="1" x14ac:dyDescent="0.25">
      <c r="A1539" s="966"/>
      <c r="B1539" s="397"/>
      <c r="C1539" s="396"/>
      <c r="D1539" s="399"/>
      <c r="E1539" s="399"/>
      <c r="F1539" s="399"/>
    </row>
    <row r="1540" spans="1:6" s="413" customFormat="1" x14ac:dyDescent="0.25">
      <c r="A1540" s="966"/>
      <c r="B1540" s="397"/>
      <c r="C1540" s="396"/>
      <c r="D1540" s="399"/>
      <c r="E1540" s="399"/>
      <c r="F1540" s="399"/>
    </row>
    <row r="1541" spans="1:6" s="413" customFormat="1" x14ac:dyDescent="0.25">
      <c r="A1541" s="966"/>
      <c r="B1541" s="397"/>
      <c r="C1541" s="396"/>
      <c r="D1541" s="399"/>
      <c r="E1541" s="399"/>
      <c r="F1541" s="399"/>
    </row>
    <row r="1542" spans="1:6" s="413" customFormat="1" x14ac:dyDescent="0.25">
      <c r="A1542" s="966"/>
      <c r="B1542" s="397"/>
      <c r="C1542" s="396"/>
      <c r="D1542" s="399"/>
      <c r="E1542" s="399"/>
      <c r="F1542" s="399"/>
    </row>
    <row r="1543" spans="1:6" s="413" customFormat="1" x14ac:dyDescent="0.25">
      <c r="A1543" s="966"/>
      <c r="B1543" s="397"/>
      <c r="C1543" s="396"/>
      <c r="D1543" s="399"/>
      <c r="E1543" s="399"/>
      <c r="F1543" s="399"/>
    </row>
    <row r="1544" spans="1:6" s="413" customFormat="1" x14ac:dyDescent="0.25">
      <c r="A1544" s="966"/>
      <c r="B1544" s="397"/>
      <c r="C1544" s="396"/>
      <c r="D1544" s="399"/>
      <c r="E1544" s="399"/>
      <c r="F1544" s="399"/>
    </row>
    <row r="1545" spans="1:6" s="413" customFormat="1" x14ac:dyDescent="0.25">
      <c r="A1545" s="966"/>
      <c r="B1545" s="397"/>
      <c r="C1545" s="396"/>
      <c r="D1545" s="399"/>
      <c r="E1545" s="399"/>
      <c r="F1545" s="399"/>
    </row>
    <row r="1546" spans="1:6" s="413" customFormat="1" x14ac:dyDescent="0.25">
      <c r="A1546" s="966"/>
      <c r="B1546" s="397"/>
      <c r="C1546" s="396"/>
      <c r="D1546" s="399"/>
      <c r="E1546" s="399"/>
      <c r="F1546" s="399"/>
    </row>
    <row r="1547" spans="1:6" s="413" customFormat="1" x14ac:dyDescent="0.25">
      <c r="A1547" s="966"/>
      <c r="B1547" s="397"/>
      <c r="C1547" s="396"/>
      <c r="D1547" s="399"/>
      <c r="E1547" s="399"/>
      <c r="F1547" s="399"/>
    </row>
    <row r="1548" spans="1:6" s="413" customFormat="1" x14ac:dyDescent="0.25">
      <c r="A1548" s="966"/>
      <c r="B1548" s="397"/>
      <c r="C1548" s="396"/>
      <c r="D1548" s="399"/>
      <c r="E1548" s="399"/>
      <c r="F1548" s="399"/>
    </row>
    <row r="1549" spans="1:6" s="413" customFormat="1" x14ac:dyDescent="0.25">
      <c r="A1549" s="966"/>
      <c r="B1549" s="397"/>
      <c r="C1549" s="396"/>
      <c r="D1549" s="399"/>
      <c r="E1549" s="399"/>
      <c r="F1549" s="399"/>
    </row>
    <row r="1550" spans="1:6" s="413" customFormat="1" x14ac:dyDescent="0.25">
      <c r="A1550" s="966"/>
      <c r="B1550" s="397"/>
      <c r="C1550" s="396"/>
      <c r="D1550" s="399"/>
      <c r="E1550" s="399"/>
      <c r="F1550" s="399"/>
    </row>
    <row r="1551" spans="1:6" s="413" customFormat="1" ht="48" customHeight="1" x14ac:dyDescent="0.25">
      <c r="A1551" s="966"/>
      <c r="B1551" s="397"/>
      <c r="C1551" s="396"/>
      <c r="D1551" s="399"/>
      <c r="E1551" s="399"/>
      <c r="F1551" s="399"/>
    </row>
    <row r="1552" spans="1:6" s="413" customFormat="1" x14ac:dyDescent="0.25">
      <c r="A1552" s="715"/>
      <c r="B1552" s="397"/>
      <c r="C1552" s="396"/>
      <c r="D1552" s="399"/>
      <c r="E1552" s="399"/>
      <c r="F1552" s="399"/>
    </row>
    <row r="1553" spans="1:6" s="413" customFormat="1" x14ac:dyDescent="0.25">
      <c r="A1553" s="966" t="s">
        <v>633</v>
      </c>
      <c r="B1553" s="397"/>
      <c r="C1553" s="396"/>
      <c r="D1553" s="399"/>
      <c r="E1553" s="399"/>
      <c r="F1553" s="399"/>
    </row>
    <row r="1554" spans="1:6" s="413" customFormat="1" x14ac:dyDescent="0.25">
      <c r="A1554" s="966"/>
      <c r="B1554" s="397"/>
      <c r="C1554" s="396"/>
      <c r="D1554" s="399"/>
      <c r="E1554" s="399"/>
      <c r="F1554" s="399"/>
    </row>
    <row r="1555" spans="1:6" s="413" customFormat="1" x14ac:dyDescent="0.25">
      <c r="A1555" s="966"/>
      <c r="B1555" s="397"/>
      <c r="C1555" s="396"/>
      <c r="D1555" s="399"/>
      <c r="E1555" s="399"/>
      <c r="F1555" s="399"/>
    </row>
    <row r="1556" spans="1:6" s="413" customFormat="1" x14ac:dyDescent="0.25">
      <c r="A1556" s="966"/>
      <c r="B1556" s="397"/>
      <c r="C1556" s="396"/>
      <c r="D1556" s="399"/>
      <c r="E1556" s="399"/>
      <c r="F1556" s="399"/>
    </row>
    <row r="1557" spans="1:6" s="413" customFormat="1" x14ac:dyDescent="0.25">
      <c r="A1557" s="966"/>
      <c r="B1557" s="397"/>
      <c r="C1557" s="396"/>
      <c r="D1557" s="399"/>
      <c r="E1557" s="399"/>
      <c r="F1557" s="399"/>
    </row>
    <row r="1558" spans="1:6" s="413" customFormat="1" ht="39" customHeight="1" x14ac:dyDescent="0.25">
      <c r="A1558" s="966"/>
      <c r="B1558" s="397"/>
      <c r="C1558" s="396"/>
      <c r="D1558" s="399"/>
      <c r="E1558" s="399"/>
      <c r="F1558" s="399"/>
    </row>
    <row r="1559" spans="1:6" s="413" customFormat="1" ht="26.4" x14ac:dyDescent="0.25">
      <c r="A1559" s="715" t="s">
        <v>614</v>
      </c>
      <c r="B1559" s="397"/>
      <c r="C1559" s="396"/>
      <c r="D1559" s="399"/>
      <c r="E1559" s="399"/>
      <c r="F1559" s="399"/>
    </row>
    <row r="1560" spans="1:6" s="413" customFormat="1" x14ac:dyDescent="0.25">
      <c r="A1560" s="414"/>
      <c r="B1560" s="397"/>
      <c r="C1560" s="396"/>
      <c r="D1560" s="399"/>
      <c r="E1560" s="399"/>
      <c r="F1560" s="399"/>
    </row>
    <row r="1561" spans="1:6" s="413" customFormat="1" x14ac:dyDescent="0.25">
      <c r="A1561" s="715"/>
      <c r="B1561" s="397"/>
      <c r="C1561" s="396"/>
      <c r="D1561" s="399"/>
      <c r="E1561" s="399"/>
      <c r="F1561" s="399"/>
    </row>
    <row r="1562" spans="1:6" s="413" customFormat="1" ht="13.8" thickBot="1" x14ac:dyDescent="0.3">
      <c r="A1562" s="445" t="s">
        <v>632</v>
      </c>
      <c r="B1562" s="418"/>
      <c r="C1562" s="417"/>
      <c r="D1562" s="416"/>
      <c r="E1562" s="416"/>
      <c r="F1562" s="416"/>
    </row>
    <row r="1563" spans="1:6" s="413" customFormat="1" ht="14.4" thickTop="1" thickBot="1" x14ac:dyDescent="0.3">
      <c r="A1563" s="405" t="s">
        <v>625</v>
      </c>
      <c r="B1563" s="410" t="s">
        <v>501</v>
      </c>
      <c r="C1563" s="394">
        <v>48</v>
      </c>
      <c r="D1563" s="403"/>
      <c r="E1563" s="403" t="s">
        <v>583</v>
      </c>
      <c r="F1563" s="402">
        <f>C1563*D1563</f>
        <v>0</v>
      </c>
    </row>
    <row r="1564" spans="1:6" s="413" customFormat="1" ht="13.8" thickTop="1" x14ac:dyDescent="0.25">
      <c r="A1564" s="715"/>
      <c r="B1564" s="397"/>
      <c r="C1564" s="380"/>
      <c r="D1564" s="399"/>
      <c r="E1564" s="399"/>
      <c r="F1564" s="399"/>
    </row>
    <row r="1565" spans="1:6" s="413" customFormat="1" ht="13.8" thickBot="1" x14ac:dyDescent="0.3">
      <c r="A1565" s="445" t="s">
        <v>631</v>
      </c>
      <c r="B1565" s="418"/>
      <c r="C1565" s="386"/>
      <c r="D1565" s="416"/>
      <c r="E1565" s="416"/>
      <c r="F1565" s="416"/>
    </row>
    <row r="1566" spans="1:6" s="413" customFormat="1" ht="13.8" thickTop="1" x14ac:dyDescent="0.25">
      <c r="A1566" s="454" t="s">
        <v>621</v>
      </c>
      <c r="B1566" s="427" t="s">
        <v>501</v>
      </c>
      <c r="C1566" s="426">
        <v>18</v>
      </c>
      <c r="D1566" s="425"/>
      <c r="E1566" s="425" t="s">
        <v>583</v>
      </c>
      <c r="F1566" s="424">
        <f>C1566*D1566</f>
        <v>0</v>
      </c>
    </row>
    <row r="1567" spans="1:6" s="413" customFormat="1" x14ac:dyDescent="0.25">
      <c r="A1567" s="453" t="s">
        <v>625</v>
      </c>
      <c r="B1567" s="406" t="s">
        <v>501</v>
      </c>
      <c r="C1567" s="396">
        <v>24</v>
      </c>
      <c r="D1567" s="431"/>
      <c r="E1567" s="399" t="s">
        <v>583</v>
      </c>
      <c r="F1567" s="452">
        <f>C1567*D1567</f>
        <v>0</v>
      </c>
    </row>
    <row r="1568" spans="1:6" s="413" customFormat="1" x14ac:dyDescent="0.25">
      <c r="A1568" s="451" t="s">
        <v>624</v>
      </c>
      <c r="B1568" s="450" t="s">
        <v>501</v>
      </c>
      <c r="C1568" s="449">
        <v>22</v>
      </c>
      <c r="D1568" s="431"/>
      <c r="E1568" s="448" t="s">
        <v>583</v>
      </c>
      <c r="F1568" s="447">
        <f>C1568*D1568</f>
        <v>0</v>
      </c>
    </row>
    <row r="1569" spans="1:6" s="413" customFormat="1" ht="13.8" thickBot="1" x14ac:dyDescent="0.3">
      <c r="A1569" s="444" t="s">
        <v>623</v>
      </c>
      <c r="B1569" s="443" t="s">
        <v>501</v>
      </c>
      <c r="C1569" s="442">
        <v>6</v>
      </c>
      <c r="D1569" s="441"/>
      <c r="E1569" s="441" t="s">
        <v>583</v>
      </c>
      <c r="F1569" s="440">
        <f>C1569*D1569</f>
        <v>0</v>
      </c>
    </row>
    <row r="1570" spans="1:6" s="413" customFormat="1" ht="13.8" thickTop="1" x14ac:dyDescent="0.25">
      <c r="A1570" s="446"/>
      <c r="B1570" s="406"/>
      <c r="C1570" s="380"/>
      <c r="D1570" s="399"/>
      <c r="E1570" s="399"/>
      <c r="F1570" s="399"/>
    </row>
    <row r="1571" spans="1:6" s="413" customFormat="1" ht="13.8" thickBot="1" x14ac:dyDescent="0.3">
      <c r="A1571" s="445" t="s">
        <v>630</v>
      </c>
      <c r="B1571" s="422"/>
      <c r="C1571" s="386"/>
      <c r="D1571" s="416"/>
      <c r="E1571" s="416"/>
      <c r="F1571" s="416"/>
    </row>
    <row r="1572" spans="1:6" s="413" customFormat="1" ht="13.8" thickTop="1" x14ac:dyDescent="0.25">
      <c r="A1572" s="439" t="s">
        <v>624</v>
      </c>
      <c r="B1572" s="438" t="s">
        <v>501</v>
      </c>
      <c r="C1572" s="437">
        <v>2</v>
      </c>
      <c r="D1572" s="425"/>
      <c r="E1572" s="436" t="s">
        <v>583</v>
      </c>
      <c r="F1572" s="435">
        <f>C1572*D1572</f>
        <v>0</v>
      </c>
    </row>
    <row r="1573" spans="1:6" s="413" customFormat="1" ht="13.8" thickBot="1" x14ac:dyDescent="0.3">
      <c r="A1573" s="444" t="s">
        <v>629</v>
      </c>
      <c r="B1573" s="443" t="s">
        <v>501</v>
      </c>
      <c r="C1573" s="442">
        <v>1</v>
      </c>
      <c r="D1573" s="441"/>
      <c r="E1573" s="441" t="s">
        <v>583</v>
      </c>
      <c r="F1573" s="440">
        <f>C1573*D1573</f>
        <v>0</v>
      </c>
    </row>
    <row r="1574" spans="1:6" s="413" customFormat="1" ht="13.8" thickTop="1" x14ac:dyDescent="0.25">
      <c r="A1574" s="715"/>
      <c r="B1574" s="406"/>
      <c r="C1574" s="396"/>
      <c r="D1574" s="399"/>
      <c r="E1574" s="399"/>
      <c r="F1574" s="399"/>
    </row>
    <row r="1575" spans="1:6" s="413" customFormat="1" x14ac:dyDescent="0.25">
      <c r="A1575" s="715"/>
      <c r="B1575" s="406"/>
      <c r="C1575" s="396"/>
      <c r="D1575" s="399"/>
      <c r="E1575" s="399"/>
      <c r="F1575" s="399"/>
    </row>
    <row r="1576" spans="1:6" s="413" customFormat="1" x14ac:dyDescent="0.25">
      <c r="A1576" s="966" t="s">
        <v>628</v>
      </c>
      <c r="B1576" s="397"/>
      <c r="C1576" s="396"/>
      <c r="D1576" s="399"/>
      <c r="E1576" s="399"/>
      <c r="F1576" s="399"/>
    </row>
    <row r="1577" spans="1:6" s="413" customFormat="1" x14ac:dyDescent="0.25">
      <c r="A1577" s="966"/>
      <c r="B1577" s="397"/>
      <c r="C1577" s="396"/>
      <c r="D1577" s="399"/>
      <c r="E1577" s="399"/>
      <c r="F1577" s="399"/>
    </row>
    <row r="1578" spans="1:6" s="413" customFormat="1" x14ac:dyDescent="0.25">
      <c r="A1578" s="966"/>
      <c r="B1578" s="397"/>
      <c r="C1578" s="396"/>
      <c r="D1578" s="399"/>
      <c r="E1578" s="399"/>
      <c r="F1578" s="399"/>
    </row>
    <row r="1579" spans="1:6" s="413" customFormat="1" x14ac:dyDescent="0.25">
      <c r="A1579" s="966"/>
      <c r="B1579" s="397"/>
      <c r="C1579" s="396"/>
      <c r="D1579" s="399"/>
      <c r="E1579" s="399"/>
      <c r="F1579" s="399"/>
    </row>
    <row r="1580" spans="1:6" s="413" customFormat="1" x14ac:dyDescent="0.25">
      <c r="A1580" s="966"/>
      <c r="B1580" s="397"/>
      <c r="C1580" s="396"/>
      <c r="D1580" s="399"/>
      <c r="E1580" s="399"/>
      <c r="F1580" s="399"/>
    </row>
    <row r="1581" spans="1:6" s="413" customFormat="1" x14ac:dyDescent="0.25">
      <c r="A1581" s="966"/>
      <c r="B1581" s="397"/>
      <c r="C1581" s="396"/>
      <c r="D1581" s="399"/>
      <c r="E1581" s="399"/>
      <c r="F1581" s="399"/>
    </row>
    <row r="1582" spans="1:6" s="413" customFormat="1" ht="33" customHeight="1" x14ac:dyDescent="0.25">
      <c r="A1582" s="966"/>
      <c r="B1582" s="397"/>
      <c r="C1582" s="396"/>
      <c r="D1582" s="399"/>
      <c r="E1582" s="399"/>
      <c r="F1582" s="399"/>
    </row>
    <row r="1583" spans="1:6" s="413" customFormat="1" ht="13.8" thickBot="1" x14ac:dyDescent="0.3">
      <c r="A1583" s="715"/>
      <c r="B1583" s="397"/>
      <c r="C1583" s="396"/>
      <c r="D1583" s="399"/>
      <c r="E1583" s="399"/>
      <c r="F1583" s="399"/>
    </row>
    <row r="1584" spans="1:6" s="413" customFormat="1" ht="14.4" thickTop="1" thickBot="1" x14ac:dyDescent="0.3">
      <c r="A1584" s="415"/>
      <c r="B1584" s="410" t="s">
        <v>8</v>
      </c>
      <c r="C1584" s="394">
        <v>50</v>
      </c>
      <c r="D1584" s="403"/>
      <c r="E1584" s="403" t="s">
        <v>583</v>
      </c>
      <c r="F1584" s="402">
        <f>C1584*D1584</f>
        <v>0</v>
      </c>
    </row>
    <row r="1585" spans="1:6" s="413" customFormat="1" ht="13.8" thickTop="1" x14ac:dyDescent="0.25">
      <c r="A1585" s="715"/>
      <c r="B1585" s="406"/>
      <c r="C1585" s="396"/>
      <c r="D1585" s="399"/>
      <c r="E1585" s="399"/>
      <c r="F1585" s="399"/>
    </row>
    <row r="1586" spans="1:6" s="413" customFormat="1" x14ac:dyDescent="0.25">
      <c r="A1586" s="715"/>
      <c r="B1586" s="397"/>
      <c r="C1586" s="396"/>
      <c r="D1586" s="399"/>
      <c r="E1586" s="399"/>
      <c r="F1586" s="399"/>
    </row>
    <row r="1587" spans="1:6" s="413" customFormat="1" ht="26.4" x14ac:dyDescent="0.25">
      <c r="A1587" s="715" t="s">
        <v>627</v>
      </c>
      <c r="B1587" s="397"/>
      <c r="C1587" s="396"/>
      <c r="D1587" s="399"/>
      <c r="E1587" s="399"/>
      <c r="F1587" s="399"/>
    </row>
    <row r="1588" spans="1:6" s="413" customFormat="1" x14ac:dyDescent="0.25">
      <c r="A1588" s="715"/>
      <c r="B1588" s="397"/>
      <c r="C1588" s="396"/>
      <c r="D1588" s="399"/>
      <c r="E1588" s="399"/>
      <c r="F1588" s="399"/>
    </row>
    <row r="1589" spans="1:6" s="413" customFormat="1" ht="26.4" x14ac:dyDescent="0.25">
      <c r="A1589" s="715" t="s">
        <v>614</v>
      </c>
      <c r="B1589" s="397"/>
      <c r="C1589" s="396"/>
      <c r="D1589" s="399"/>
      <c r="E1589" s="399"/>
      <c r="F1589" s="399"/>
    </row>
    <row r="1590" spans="1:6" s="413" customFormat="1" x14ac:dyDescent="0.25">
      <c r="A1590" s="414"/>
      <c r="B1590" s="397"/>
      <c r="C1590" s="396"/>
      <c r="D1590" s="399"/>
      <c r="E1590" s="399"/>
      <c r="F1590" s="399"/>
    </row>
    <row r="1591" spans="1:6" s="413" customFormat="1" ht="13.8" thickBot="1" x14ac:dyDescent="0.3">
      <c r="A1591" s="419"/>
      <c r="B1591" s="418"/>
      <c r="C1591" s="417"/>
      <c r="D1591" s="416"/>
      <c r="E1591" s="416"/>
      <c r="F1591" s="416"/>
    </row>
    <row r="1592" spans="1:6" s="413" customFormat="1" ht="13.8" thickTop="1" x14ac:dyDescent="0.25">
      <c r="A1592" s="439" t="s">
        <v>626</v>
      </c>
      <c r="B1592" s="438" t="s">
        <v>616</v>
      </c>
      <c r="C1592" s="437">
        <v>1</v>
      </c>
      <c r="D1592" s="436"/>
      <c r="E1592" s="436" t="s">
        <v>583</v>
      </c>
      <c r="F1592" s="435">
        <f>C1592*D1592</f>
        <v>0</v>
      </c>
    </row>
    <row r="1593" spans="1:6" s="413" customFormat="1" x14ac:dyDescent="0.25">
      <c r="A1593" s="434" t="s">
        <v>621</v>
      </c>
      <c r="B1593" s="433" t="s">
        <v>616</v>
      </c>
      <c r="C1593" s="432">
        <v>1</v>
      </c>
      <c r="D1593" s="431"/>
      <c r="E1593" s="431" t="s">
        <v>583</v>
      </c>
      <c r="F1593" s="430">
        <f>C1593*D1593</f>
        <v>0</v>
      </c>
    </row>
    <row r="1594" spans="1:6" s="413" customFormat="1" x14ac:dyDescent="0.25">
      <c r="A1594" s="434" t="s">
        <v>625</v>
      </c>
      <c r="B1594" s="433" t="s">
        <v>616</v>
      </c>
      <c r="C1594" s="432">
        <v>2</v>
      </c>
      <c r="D1594" s="431"/>
      <c r="E1594" s="431" t="s">
        <v>583</v>
      </c>
      <c r="F1594" s="430">
        <f>C1594*D1594</f>
        <v>0</v>
      </c>
    </row>
    <row r="1595" spans="1:6" s="413" customFormat="1" x14ac:dyDescent="0.25">
      <c r="A1595" s="434" t="s">
        <v>624</v>
      </c>
      <c r="B1595" s="433" t="s">
        <v>616</v>
      </c>
      <c r="C1595" s="432">
        <v>1</v>
      </c>
      <c r="D1595" s="431"/>
      <c r="E1595" s="431" t="s">
        <v>583</v>
      </c>
      <c r="F1595" s="430">
        <f>C1595*D1595</f>
        <v>0</v>
      </c>
    </row>
    <row r="1596" spans="1:6" s="413" customFormat="1" ht="13.8" thickBot="1" x14ac:dyDescent="0.3">
      <c r="A1596" s="429" t="s">
        <v>623</v>
      </c>
      <c r="B1596" s="422" t="s">
        <v>616</v>
      </c>
      <c r="C1596" s="417">
        <v>1</v>
      </c>
      <c r="D1596" s="416"/>
      <c r="E1596" s="416" t="s">
        <v>583</v>
      </c>
      <c r="F1596" s="421">
        <f>C1596*D1596</f>
        <v>0</v>
      </c>
    </row>
    <row r="1597" spans="1:6" s="413" customFormat="1" ht="13.8" thickTop="1" x14ac:dyDescent="0.25">
      <c r="A1597" s="715"/>
      <c r="B1597" s="397"/>
      <c r="C1597" s="396"/>
      <c r="D1597" s="399"/>
      <c r="E1597" s="399"/>
      <c r="F1597" s="399"/>
    </row>
    <row r="1598" spans="1:6" s="413" customFormat="1" x14ac:dyDescent="0.25">
      <c r="A1598" s="966" t="s">
        <v>622</v>
      </c>
      <c r="B1598" s="397"/>
      <c r="C1598" s="396"/>
      <c r="D1598" s="399"/>
      <c r="E1598" s="399"/>
      <c r="F1598" s="399"/>
    </row>
    <row r="1599" spans="1:6" s="413" customFormat="1" x14ac:dyDescent="0.25">
      <c r="A1599" s="966"/>
      <c r="B1599" s="397"/>
      <c r="C1599" s="396"/>
      <c r="D1599" s="399"/>
      <c r="E1599" s="399"/>
      <c r="F1599" s="399"/>
    </row>
    <row r="1600" spans="1:6" s="413" customFormat="1" x14ac:dyDescent="0.25">
      <c r="A1600" s="966"/>
      <c r="B1600" s="397"/>
      <c r="C1600" s="396"/>
      <c r="D1600" s="399"/>
      <c r="E1600" s="399"/>
      <c r="F1600" s="399"/>
    </row>
    <row r="1601" spans="1:6" s="413" customFormat="1" x14ac:dyDescent="0.25">
      <c r="A1601" s="966"/>
      <c r="B1601" s="397"/>
      <c r="C1601" s="396"/>
      <c r="D1601" s="399"/>
      <c r="E1601" s="399"/>
      <c r="F1601" s="399"/>
    </row>
    <row r="1602" spans="1:6" s="413" customFormat="1" x14ac:dyDescent="0.25">
      <c r="A1602" s="966"/>
      <c r="B1602" s="397"/>
      <c r="C1602" s="396"/>
      <c r="D1602" s="399"/>
      <c r="E1602" s="399"/>
      <c r="F1602" s="399"/>
    </row>
    <row r="1603" spans="1:6" s="413" customFormat="1" x14ac:dyDescent="0.25">
      <c r="A1603" s="966"/>
      <c r="B1603" s="397"/>
      <c r="C1603" s="396"/>
      <c r="D1603" s="399"/>
      <c r="E1603" s="399"/>
      <c r="F1603" s="399"/>
    </row>
    <row r="1604" spans="1:6" s="413" customFormat="1" x14ac:dyDescent="0.25">
      <c r="A1604" s="966"/>
      <c r="B1604" s="397"/>
      <c r="C1604" s="396"/>
      <c r="D1604" s="399"/>
      <c r="E1604" s="399"/>
      <c r="F1604" s="399"/>
    </row>
    <row r="1605" spans="1:6" s="413" customFormat="1" ht="26.4" x14ac:dyDescent="0.25">
      <c r="A1605" s="715" t="s">
        <v>614</v>
      </c>
      <c r="B1605" s="397"/>
      <c r="C1605" s="396"/>
      <c r="D1605" s="399"/>
      <c r="E1605" s="399"/>
      <c r="F1605" s="399"/>
    </row>
    <row r="1606" spans="1:6" s="413" customFormat="1" x14ac:dyDescent="0.25">
      <c r="A1606" s="414"/>
      <c r="B1606" s="397"/>
      <c r="C1606" s="396"/>
      <c r="D1606" s="399"/>
      <c r="E1606" s="399"/>
      <c r="F1606" s="399"/>
    </row>
    <row r="1607" spans="1:6" s="413" customFormat="1" ht="13.8" thickBot="1" x14ac:dyDescent="0.3">
      <c r="A1607" s="419"/>
      <c r="B1607" s="418"/>
      <c r="C1607" s="417"/>
      <c r="D1607" s="416"/>
      <c r="E1607" s="416"/>
      <c r="F1607" s="416"/>
    </row>
    <row r="1608" spans="1:6" s="413" customFormat="1" ht="14.4" thickTop="1" thickBot="1" x14ac:dyDescent="0.3">
      <c r="A1608" s="405" t="s">
        <v>621</v>
      </c>
      <c r="B1608" s="410" t="s">
        <v>584</v>
      </c>
      <c r="C1608" s="394">
        <v>5</v>
      </c>
      <c r="D1608" s="403"/>
      <c r="E1608" s="403" t="s">
        <v>583</v>
      </c>
      <c r="F1608" s="402">
        <f>C1608*D1608</f>
        <v>0</v>
      </c>
    </row>
    <row r="1609" spans="1:6" s="413" customFormat="1" ht="13.8" thickTop="1" x14ac:dyDescent="0.25">
      <c r="A1609" s="715"/>
      <c r="B1609" s="406"/>
      <c r="C1609" s="396"/>
      <c r="D1609" s="399"/>
      <c r="E1609" s="399"/>
      <c r="F1609" s="399"/>
    </row>
    <row r="1610" spans="1:6" s="413" customFormat="1" x14ac:dyDescent="0.25">
      <c r="A1610" s="715"/>
      <c r="B1610" s="397"/>
      <c r="C1610" s="396"/>
      <c r="D1610" s="399"/>
      <c r="E1610" s="399"/>
      <c r="F1610" s="399"/>
    </row>
    <row r="1611" spans="1:6" s="413" customFormat="1" ht="26.4" x14ac:dyDescent="0.25">
      <c r="A1611" s="715" t="s">
        <v>620</v>
      </c>
      <c r="B1611" s="397"/>
      <c r="C1611" s="396"/>
      <c r="D1611" s="399"/>
      <c r="E1611" s="399"/>
      <c r="F1611" s="399"/>
    </row>
    <row r="1612" spans="1:6" s="413" customFormat="1" x14ac:dyDescent="0.25">
      <c r="A1612" s="715"/>
      <c r="B1612" s="397"/>
      <c r="C1612" s="396"/>
      <c r="D1612" s="399"/>
      <c r="E1612" s="399"/>
      <c r="F1612" s="399"/>
    </row>
    <row r="1613" spans="1:6" s="413" customFormat="1" x14ac:dyDescent="0.25">
      <c r="A1613" s="715" t="s">
        <v>619</v>
      </c>
      <c r="B1613" s="397"/>
      <c r="C1613" s="396"/>
      <c r="D1613" s="399"/>
      <c r="E1613" s="399"/>
      <c r="F1613" s="399"/>
    </row>
    <row r="1614" spans="1:6" s="413" customFormat="1" ht="26.4" x14ac:dyDescent="0.25">
      <c r="A1614" s="715" t="s">
        <v>614</v>
      </c>
      <c r="B1614" s="397"/>
      <c r="C1614" s="396"/>
      <c r="D1614" s="399"/>
      <c r="E1614" s="399"/>
      <c r="F1614" s="399"/>
    </row>
    <row r="1615" spans="1:6" s="413" customFormat="1" x14ac:dyDescent="0.25">
      <c r="A1615" s="414"/>
      <c r="B1615" s="397"/>
      <c r="C1615" s="396"/>
      <c r="D1615" s="399"/>
      <c r="E1615" s="399"/>
      <c r="F1615" s="399"/>
    </row>
    <row r="1616" spans="1:6" s="413" customFormat="1" ht="13.8" thickBot="1" x14ac:dyDescent="0.3">
      <c r="A1616" s="419"/>
      <c r="B1616" s="418"/>
      <c r="C1616" s="417"/>
      <c r="D1616" s="416"/>
      <c r="E1616" s="416"/>
      <c r="F1616" s="416"/>
    </row>
    <row r="1617" spans="1:6" s="413" customFormat="1" ht="13.8" thickTop="1" x14ac:dyDescent="0.25">
      <c r="A1617" s="428" t="s">
        <v>618</v>
      </c>
      <c r="B1617" s="427" t="s">
        <v>616</v>
      </c>
      <c r="C1617" s="426">
        <v>2</v>
      </c>
      <c r="D1617" s="425"/>
      <c r="E1617" s="425" t="s">
        <v>583</v>
      </c>
      <c r="F1617" s="424">
        <f>C1617*D1617</f>
        <v>0</v>
      </c>
    </row>
    <row r="1618" spans="1:6" s="413" customFormat="1" ht="13.8" thickBot="1" x14ac:dyDescent="0.3">
      <c r="A1618" s="423" t="s">
        <v>617</v>
      </c>
      <c r="B1618" s="422" t="s">
        <v>616</v>
      </c>
      <c r="C1618" s="417">
        <v>1</v>
      </c>
      <c r="D1618" s="416"/>
      <c r="E1618" s="416" t="s">
        <v>583</v>
      </c>
      <c r="F1618" s="421">
        <f>C1618*D1618</f>
        <v>0</v>
      </c>
    </row>
    <row r="1619" spans="1:6" s="413" customFormat="1" ht="13.8" thickTop="1" x14ac:dyDescent="0.25">
      <c r="A1619" s="715"/>
      <c r="B1619" s="397"/>
      <c r="C1619" s="396"/>
      <c r="D1619" s="399"/>
      <c r="E1619" s="399"/>
      <c r="F1619" s="399"/>
    </row>
    <row r="1620" spans="1:6" s="413" customFormat="1" x14ac:dyDescent="0.25">
      <c r="A1620" s="715"/>
      <c r="B1620" s="397"/>
      <c r="C1620" s="396"/>
      <c r="D1620" s="399"/>
      <c r="E1620" s="399"/>
      <c r="F1620" s="399"/>
    </row>
    <row r="1621" spans="1:6" s="413" customFormat="1" x14ac:dyDescent="0.25">
      <c r="A1621" s="966" t="s">
        <v>615</v>
      </c>
      <c r="B1621" s="397"/>
      <c r="C1621" s="396"/>
      <c r="D1621" s="399"/>
      <c r="E1621" s="399"/>
      <c r="F1621" s="399"/>
    </row>
    <row r="1622" spans="1:6" s="413" customFormat="1" x14ac:dyDescent="0.25">
      <c r="A1622" s="966"/>
      <c r="B1622" s="397"/>
      <c r="C1622" s="396"/>
      <c r="D1622" s="399"/>
      <c r="E1622" s="399"/>
      <c r="F1622" s="399"/>
    </row>
    <row r="1623" spans="1:6" s="413" customFormat="1" x14ac:dyDescent="0.25">
      <c r="A1623" s="966"/>
      <c r="B1623" s="397"/>
      <c r="C1623" s="396"/>
      <c r="D1623" s="399"/>
      <c r="E1623" s="399"/>
      <c r="F1623" s="399"/>
    </row>
    <row r="1624" spans="1:6" s="413" customFormat="1" x14ac:dyDescent="0.25">
      <c r="A1624" s="966"/>
      <c r="B1624" s="397"/>
      <c r="C1624" s="396"/>
      <c r="D1624" s="399"/>
      <c r="E1624" s="399"/>
      <c r="F1624" s="399"/>
    </row>
    <row r="1625" spans="1:6" s="413" customFormat="1" x14ac:dyDescent="0.25">
      <c r="A1625" s="966"/>
      <c r="B1625" s="397"/>
      <c r="C1625" s="396"/>
      <c r="D1625" s="399"/>
      <c r="E1625" s="399"/>
      <c r="F1625" s="399"/>
    </row>
    <row r="1626" spans="1:6" s="413" customFormat="1" x14ac:dyDescent="0.25">
      <c r="A1626" s="966"/>
      <c r="B1626" s="397"/>
      <c r="C1626" s="396"/>
      <c r="D1626" s="399"/>
      <c r="E1626" s="399"/>
      <c r="F1626" s="399"/>
    </row>
    <row r="1627" spans="1:6" s="413" customFormat="1" x14ac:dyDescent="0.25">
      <c r="A1627" s="966"/>
      <c r="B1627" s="397"/>
      <c r="C1627" s="396"/>
      <c r="D1627" s="399"/>
      <c r="E1627" s="399"/>
      <c r="F1627" s="399"/>
    </row>
    <row r="1628" spans="1:6" s="413" customFormat="1" x14ac:dyDescent="0.25">
      <c r="A1628" s="966"/>
      <c r="B1628" s="397"/>
      <c r="C1628" s="396"/>
      <c r="D1628" s="399"/>
      <c r="E1628" s="399"/>
      <c r="F1628" s="399"/>
    </row>
    <row r="1629" spans="1:6" s="413" customFormat="1" x14ac:dyDescent="0.25">
      <c r="A1629" s="966"/>
      <c r="B1629" s="397"/>
      <c r="C1629" s="396"/>
      <c r="D1629" s="399"/>
      <c r="E1629" s="399"/>
      <c r="F1629" s="399"/>
    </row>
    <row r="1630" spans="1:6" s="413" customFormat="1" ht="34.5" customHeight="1" x14ac:dyDescent="0.25">
      <c r="A1630" s="966"/>
      <c r="B1630" s="397"/>
      <c r="C1630" s="396"/>
      <c r="D1630" s="399"/>
      <c r="E1630" s="399"/>
      <c r="F1630" s="399"/>
    </row>
    <row r="1631" spans="1:6" s="413" customFormat="1" ht="26.4" x14ac:dyDescent="0.25">
      <c r="A1631" s="715" t="s">
        <v>614</v>
      </c>
      <c r="B1631" s="397"/>
      <c r="C1631" s="396"/>
      <c r="D1631" s="399"/>
      <c r="E1631" s="399"/>
      <c r="F1631" s="399"/>
    </row>
    <row r="1632" spans="1:6" s="413" customFormat="1" x14ac:dyDescent="0.25">
      <c r="A1632" s="414"/>
      <c r="B1632" s="397"/>
      <c r="C1632" s="396"/>
      <c r="D1632" s="399"/>
      <c r="E1632" s="399"/>
      <c r="F1632" s="399"/>
    </row>
    <row r="1633" spans="1:6" s="413" customFormat="1" ht="13.8" thickBot="1" x14ac:dyDescent="0.3">
      <c r="A1633" s="419"/>
      <c r="B1633" s="418"/>
      <c r="C1633" s="417"/>
      <c r="D1633" s="416"/>
      <c r="E1633" s="416"/>
      <c r="F1633" s="416"/>
    </row>
    <row r="1634" spans="1:6" s="413" customFormat="1" ht="14.4" thickTop="1" thickBot="1" x14ac:dyDescent="0.3">
      <c r="A1634" s="415"/>
      <c r="B1634" s="410" t="s">
        <v>584</v>
      </c>
      <c r="C1634" s="394">
        <v>1</v>
      </c>
      <c r="D1634" s="403"/>
      <c r="E1634" s="403" t="s">
        <v>583</v>
      </c>
      <c r="F1634" s="402">
        <f>C1634*D1634</f>
        <v>0</v>
      </c>
    </row>
    <row r="1635" spans="1:6" s="413" customFormat="1" ht="13.8" thickTop="1" x14ac:dyDescent="0.25">
      <c r="A1635" s="715"/>
      <c r="B1635" s="397"/>
      <c r="C1635" s="396"/>
      <c r="D1635" s="399"/>
      <c r="E1635" s="399"/>
      <c r="F1635" s="399"/>
    </row>
    <row r="1636" spans="1:6" s="413" customFormat="1" ht="13.8" thickBot="1" x14ac:dyDescent="0.3">
      <c r="A1636" s="715"/>
      <c r="B1636" s="397"/>
      <c r="C1636" s="396"/>
      <c r="D1636" s="399"/>
      <c r="E1636" s="399"/>
      <c r="F1636" s="399"/>
    </row>
    <row r="1637" spans="1:6" s="413" customFormat="1" ht="14.4" thickTop="1" thickBot="1" x14ac:dyDescent="0.3">
      <c r="A1637" s="964" t="s">
        <v>613</v>
      </c>
      <c r="B1637" s="965"/>
      <c r="C1637" s="394"/>
      <c r="D1637" s="393"/>
      <c r="E1637" s="393"/>
      <c r="F1637" s="392">
        <f>SUM(F1311:F1636)</f>
        <v>0</v>
      </c>
    </row>
    <row r="1638" spans="1:6" s="413" customFormat="1" ht="13.8" thickTop="1" x14ac:dyDescent="0.25">
      <c r="A1638" s="398"/>
      <c r="B1638" s="397"/>
      <c r="C1638" s="396"/>
      <c r="D1638" s="395"/>
      <c r="E1638" s="395"/>
      <c r="F1638" s="395"/>
    </row>
    <row r="1639" spans="1:6" s="413" customFormat="1" x14ac:dyDescent="0.25">
      <c r="A1639" s="398"/>
      <c r="B1639" s="397"/>
      <c r="C1639" s="396"/>
      <c r="D1639" s="395"/>
      <c r="E1639" s="395"/>
      <c r="F1639" s="395"/>
    </row>
    <row r="1640" spans="1:6" s="413" customFormat="1" x14ac:dyDescent="0.25">
      <c r="A1640" s="412" t="s">
        <v>577</v>
      </c>
      <c r="B1640" s="397"/>
      <c r="C1640" s="396"/>
      <c r="D1640" s="395"/>
      <c r="E1640" s="395"/>
      <c r="F1640" s="395"/>
    </row>
    <row r="1641" spans="1:6" s="413" customFormat="1" ht="13.5" customHeight="1" x14ac:dyDescent="0.25">
      <c r="A1641" s="412"/>
      <c r="B1641" s="397"/>
      <c r="C1641" s="396"/>
      <c r="D1641" s="395"/>
      <c r="E1641" s="395"/>
      <c r="F1641" s="395"/>
    </row>
    <row r="1642" spans="1:6" s="413" customFormat="1" ht="144.75" customHeight="1" x14ac:dyDescent="0.25">
      <c r="A1642" s="420" t="s">
        <v>612</v>
      </c>
    </row>
    <row r="1643" spans="1:6" s="413" customFormat="1" ht="12.75" customHeight="1" x14ac:dyDescent="0.25">
      <c r="A1643" s="715"/>
      <c r="B1643" s="406"/>
      <c r="C1643" s="396"/>
      <c r="D1643" s="399"/>
      <c r="E1643" s="399"/>
      <c r="F1643" s="399"/>
    </row>
    <row r="1644" spans="1:6" s="413" customFormat="1" ht="92.4" x14ac:dyDescent="0.25">
      <c r="A1644" s="420" t="s">
        <v>611</v>
      </c>
    </row>
    <row r="1645" spans="1:6" s="413" customFormat="1" ht="12.75" customHeight="1" x14ac:dyDescent="0.25">
      <c r="A1645" s="715"/>
      <c r="B1645" s="397"/>
      <c r="C1645" s="396"/>
      <c r="D1645" s="399"/>
      <c r="E1645" s="399"/>
      <c r="F1645" s="399"/>
    </row>
    <row r="1646" spans="1:6" s="413" customFormat="1" ht="13.8" thickBot="1" x14ac:dyDescent="0.3">
      <c r="A1646" s="419" t="s">
        <v>610</v>
      </c>
      <c r="B1646" s="418"/>
      <c r="C1646" s="417"/>
      <c r="D1646" s="416"/>
      <c r="E1646" s="416"/>
      <c r="F1646" s="416"/>
    </row>
    <row r="1647" spans="1:6" s="413" customFormat="1" ht="14.4" thickTop="1" thickBot="1" x14ac:dyDescent="0.3">
      <c r="A1647" s="415"/>
      <c r="B1647" s="410" t="s">
        <v>33</v>
      </c>
      <c r="C1647" s="394">
        <v>2</v>
      </c>
      <c r="D1647" s="403"/>
      <c r="E1647" s="403" t="s">
        <v>583</v>
      </c>
      <c r="F1647" s="402">
        <f>C1647*D1647</f>
        <v>0</v>
      </c>
    </row>
    <row r="1648" spans="1:6" s="413" customFormat="1" ht="12.75" customHeight="1" thickTop="1" x14ac:dyDescent="0.25">
      <c r="A1648" s="715"/>
      <c r="B1648" s="406"/>
      <c r="C1648" s="396"/>
      <c r="D1648" s="399"/>
      <c r="E1648" s="399"/>
      <c r="F1648" s="399"/>
    </row>
    <row r="1649" spans="1:6" s="413" customFormat="1" ht="12.75" customHeight="1" x14ac:dyDescent="0.25">
      <c r="A1649" s="715"/>
      <c r="B1649" s="406"/>
      <c r="C1649" s="396"/>
      <c r="D1649" s="399"/>
      <c r="E1649" s="399"/>
      <c r="F1649" s="399"/>
    </row>
    <row r="1650" spans="1:6" s="413" customFormat="1" ht="87.75" customHeight="1" x14ac:dyDescent="0.25">
      <c r="A1650" s="420" t="s">
        <v>609</v>
      </c>
    </row>
    <row r="1651" spans="1:6" s="413" customFormat="1" ht="12.75" customHeight="1" x14ac:dyDescent="0.25">
      <c r="A1651" s="715"/>
      <c r="B1651" s="397"/>
      <c r="C1651" s="396"/>
      <c r="D1651" s="399"/>
      <c r="E1651" s="399"/>
      <c r="F1651" s="399"/>
    </row>
    <row r="1652" spans="1:6" s="413" customFormat="1" ht="13.8" thickBot="1" x14ac:dyDescent="0.3">
      <c r="A1652" s="419" t="s">
        <v>607</v>
      </c>
      <c r="B1652" s="418"/>
      <c r="C1652" s="417"/>
      <c r="D1652" s="416"/>
      <c r="E1652" s="416"/>
      <c r="F1652" s="416"/>
    </row>
    <row r="1653" spans="1:6" s="413" customFormat="1" ht="14.4" thickTop="1" thickBot="1" x14ac:dyDescent="0.3">
      <c r="A1653" s="415"/>
      <c r="B1653" s="410" t="s">
        <v>33</v>
      </c>
      <c r="C1653" s="394">
        <v>1</v>
      </c>
      <c r="D1653" s="403"/>
      <c r="E1653" s="403" t="s">
        <v>583</v>
      </c>
      <c r="F1653" s="402">
        <f>C1653*D1653</f>
        <v>0</v>
      </c>
    </row>
    <row r="1654" spans="1:6" s="413" customFormat="1" ht="12.75" customHeight="1" thickTop="1" x14ac:dyDescent="0.25">
      <c r="A1654" s="715"/>
      <c r="B1654" s="406"/>
      <c r="C1654" s="396"/>
      <c r="D1654" s="399"/>
      <c r="E1654" s="399"/>
      <c r="F1654" s="399"/>
    </row>
    <row r="1655" spans="1:6" s="413" customFormat="1" ht="12.75" customHeight="1" x14ac:dyDescent="0.25">
      <c r="A1655" s="715"/>
      <c r="B1655" s="406"/>
      <c r="C1655" s="396"/>
      <c r="D1655" s="399"/>
      <c r="E1655" s="399"/>
      <c r="F1655" s="399"/>
    </row>
    <row r="1656" spans="1:6" s="413" customFormat="1" ht="91.5" customHeight="1" x14ac:dyDescent="0.25">
      <c r="A1656" s="420" t="s">
        <v>608</v>
      </c>
    </row>
    <row r="1657" spans="1:6" s="413" customFormat="1" ht="12.75" customHeight="1" x14ac:dyDescent="0.25">
      <c r="A1657" s="715"/>
      <c r="B1657" s="397"/>
      <c r="C1657" s="396"/>
      <c r="D1657" s="399"/>
      <c r="E1657" s="399"/>
      <c r="F1657" s="399"/>
    </row>
    <row r="1658" spans="1:6" s="413" customFormat="1" ht="13.8" thickBot="1" x14ac:dyDescent="0.3">
      <c r="A1658" s="419" t="s">
        <v>607</v>
      </c>
      <c r="B1658" s="418"/>
      <c r="C1658" s="417"/>
      <c r="D1658" s="416"/>
      <c r="E1658" s="416"/>
      <c r="F1658" s="416"/>
    </row>
    <row r="1659" spans="1:6" s="413" customFormat="1" ht="14.4" thickTop="1" thickBot="1" x14ac:dyDescent="0.3">
      <c r="A1659" s="415"/>
      <c r="B1659" s="410" t="s">
        <v>33</v>
      </c>
      <c r="C1659" s="394">
        <v>9</v>
      </c>
      <c r="D1659" s="403"/>
      <c r="E1659" s="403" t="s">
        <v>583</v>
      </c>
      <c r="F1659" s="402">
        <f>C1659*D1659</f>
        <v>0</v>
      </c>
    </row>
    <row r="1660" spans="1:6" s="413" customFormat="1" ht="12.75" customHeight="1" thickTop="1" x14ac:dyDescent="0.25">
      <c r="A1660" s="715"/>
      <c r="B1660" s="406"/>
      <c r="C1660" s="396"/>
      <c r="D1660" s="399"/>
      <c r="E1660" s="399"/>
      <c r="F1660" s="399"/>
    </row>
    <row r="1661" spans="1:6" s="413" customFormat="1" ht="13.8" thickBot="1" x14ac:dyDescent="0.3">
      <c r="A1661" s="419" t="s">
        <v>606</v>
      </c>
      <c r="B1661" s="418"/>
      <c r="C1661" s="417"/>
      <c r="D1661" s="416"/>
      <c r="E1661" s="416"/>
      <c r="F1661" s="416"/>
    </row>
    <row r="1662" spans="1:6" s="413" customFormat="1" ht="14.4" thickTop="1" thickBot="1" x14ac:dyDescent="0.3">
      <c r="A1662" s="415"/>
      <c r="B1662" s="410" t="s">
        <v>33</v>
      </c>
      <c r="C1662" s="394">
        <v>6</v>
      </c>
      <c r="D1662" s="403"/>
      <c r="E1662" s="403" t="s">
        <v>583</v>
      </c>
      <c r="F1662" s="402">
        <f>C1662*D1662</f>
        <v>0</v>
      </c>
    </row>
    <row r="1663" spans="1:6" s="413" customFormat="1" ht="12.75" customHeight="1" thickTop="1" x14ac:dyDescent="0.25">
      <c r="A1663" s="715"/>
      <c r="B1663" s="406"/>
      <c r="C1663" s="396"/>
      <c r="D1663" s="399"/>
      <c r="E1663" s="399"/>
      <c r="F1663" s="399"/>
    </row>
    <row r="1664" spans="1:6" s="413" customFormat="1" ht="13.8" thickBot="1" x14ac:dyDescent="0.3">
      <c r="A1664" s="419" t="s">
        <v>605</v>
      </c>
      <c r="B1664" s="418"/>
      <c r="C1664" s="417"/>
      <c r="D1664" s="416"/>
      <c r="E1664" s="416"/>
      <c r="F1664" s="416"/>
    </row>
    <row r="1665" spans="1:6" s="413" customFormat="1" ht="14.4" thickTop="1" thickBot="1" x14ac:dyDescent="0.3">
      <c r="A1665" s="415"/>
      <c r="B1665" s="410" t="s">
        <v>33</v>
      </c>
      <c r="C1665" s="394">
        <v>7</v>
      </c>
      <c r="D1665" s="403"/>
      <c r="E1665" s="403" t="s">
        <v>583</v>
      </c>
      <c r="F1665" s="402">
        <f>C1665*D1665</f>
        <v>0</v>
      </c>
    </row>
    <row r="1666" spans="1:6" s="413" customFormat="1" ht="12.75" customHeight="1" thickTop="1" x14ac:dyDescent="0.25">
      <c r="A1666" s="715"/>
      <c r="B1666" s="406"/>
      <c r="C1666" s="396"/>
      <c r="D1666" s="399"/>
      <c r="E1666" s="399"/>
      <c r="F1666" s="399"/>
    </row>
    <row r="1667" spans="1:6" s="413" customFormat="1" ht="13.8" thickBot="1" x14ac:dyDescent="0.3">
      <c r="A1667" s="419" t="s">
        <v>604</v>
      </c>
      <c r="B1667" s="418"/>
      <c r="C1667" s="417"/>
      <c r="D1667" s="416"/>
      <c r="E1667" s="416"/>
      <c r="F1667" s="416"/>
    </row>
    <row r="1668" spans="1:6" s="413" customFormat="1" ht="14.4" thickTop="1" thickBot="1" x14ac:dyDescent="0.3">
      <c r="A1668" s="415"/>
      <c r="B1668" s="410" t="s">
        <v>33</v>
      </c>
      <c r="C1668" s="394">
        <v>3</v>
      </c>
      <c r="D1668" s="403"/>
      <c r="E1668" s="403" t="s">
        <v>583</v>
      </c>
      <c r="F1668" s="402">
        <f>C1668*D1668</f>
        <v>0</v>
      </c>
    </row>
    <row r="1669" spans="1:6" s="413" customFormat="1" ht="12.75" customHeight="1" thickTop="1" x14ac:dyDescent="0.25">
      <c r="A1669" s="715"/>
      <c r="B1669" s="406"/>
      <c r="C1669" s="396"/>
      <c r="D1669" s="399"/>
      <c r="E1669" s="399"/>
      <c r="F1669" s="399"/>
    </row>
    <row r="1670" spans="1:6" s="413" customFormat="1" ht="13.8" thickBot="1" x14ac:dyDescent="0.3">
      <c r="A1670" s="419" t="s">
        <v>603</v>
      </c>
      <c r="B1670" s="418"/>
      <c r="C1670" s="417"/>
      <c r="D1670" s="416"/>
      <c r="E1670" s="416"/>
      <c r="F1670" s="416"/>
    </row>
    <row r="1671" spans="1:6" s="413" customFormat="1" ht="14.4" thickTop="1" thickBot="1" x14ac:dyDescent="0.3">
      <c r="A1671" s="415"/>
      <c r="B1671" s="410" t="s">
        <v>33</v>
      </c>
      <c r="C1671" s="394">
        <v>1</v>
      </c>
      <c r="D1671" s="403"/>
      <c r="E1671" s="403" t="s">
        <v>583</v>
      </c>
      <c r="F1671" s="402">
        <f>C1671*D1671</f>
        <v>0</v>
      </c>
    </row>
    <row r="1672" spans="1:6" s="413" customFormat="1" ht="12.75" customHeight="1" thickTop="1" x14ac:dyDescent="0.25">
      <c r="A1672" s="715"/>
      <c r="B1672" s="406"/>
      <c r="C1672" s="396"/>
      <c r="D1672" s="399"/>
      <c r="E1672" s="399"/>
      <c r="F1672" s="399"/>
    </row>
    <row r="1673" spans="1:6" s="413" customFormat="1" ht="13.8" thickBot="1" x14ac:dyDescent="0.3">
      <c r="A1673" s="419" t="s">
        <v>602</v>
      </c>
      <c r="B1673" s="418"/>
      <c r="C1673" s="417"/>
      <c r="D1673" s="416"/>
      <c r="E1673" s="416"/>
      <c r="F1673" s="416"/>
    </row>
    <row r="1674" spans="1:6" s="413" customFormat="1" ht="14.4" thickTop="1" thickBot="1" x14ac:dyDescent="0.3">
      <c r="A1674" s="415"/>
      <c r="B1674" s="410" t="s">
        <v>33</v>
      </c>
      <c r="C1674" s="394">
        <v>4</v>
      </c>
      <c r="D1674" s="403"/>
      <c r="E1674" s="403" t="s">
        <v>583</v>
      </c>
      <c r="F1674" s="402">
        <f>C1674*D1674</f>
        <v>0</v>
      </c>
    </row>
    <row r="1675" spans="1:6" s="413" customFormat="1" ht="12.75" customHeight="1" thickTop="1" x14ac:dyDescent="0.25">
      <c r="A1675" s="715"/>
      <c r="B1675" s="406"/>
      <c r="C1675" s="396"/>
      <c r="D1675" s="399"/>
      <c r="E1675" s="399"/>
      <c r="F1675" s="399"/>
    </row>
    <row r="1676" spans="1:6" s="413" customFormat="1" ht="12.75" customHeight="1" x14ac:dyDescent="0.25">
      <c r="A1676" s="715"/>
      <c r="B1676" s="406"/>
      <c r="C1676" s="396"/>
      <c r="D1676" s="399"/>
      <c r="E1676" s="399"/>
      <c r="F1676" s="399"/>
    </row>
    <row r="1677" spans="1:6" s="413" customFormat="1" ht="12.75" customHeight="1" x14ac:dyDescent="0.25">
      <c r="A1677" s="715"/>
      <c r="B1677" s="406"/>
      <c r="C1677" s="396"/>
      <c r="D1677" s="399"/>
      <c r="E1677" s="399"/>
      <c r="F1677" s="399"/>
    </row>
    <row r="1678" spans="1:6" s="413" customFormat="1" ht="12.75" customHeight="1" x14ac:dyDescent="0.25">
      <c r="A1678" s="715"/>
      <c r="B1678" s="406"/>
      <c r="C1678" s="396"/>
      <c r="D1678" s="399"/>
      <c r="E1678" s="399"/>
      <c r="F1678" s="399"/>
    </row>
    <row r="1679" spans="1:6" s="413" customFormat="1" ht="12.75" customHeight="1" x14ac:dyDescent="0.25">
      <c r="A1679" s="715"/>
      <c r="B1679" s="406"/>
      <c r="C1679" s="396"/>
      <c r="D1679" s="399"/>
      <c r="E1679" s="399"/>
      <c r="F1679" s="399"/>
    </row>
    <row r="1680" spans="1:6" s="413" customFormat="1" ht="92.4" x14ac:dyDescent="0.25">
      <c r="A1680" s="420" t="s">
        <v>601</v>
      </c>
    </row>
    <row r="1681" spans="1:6" s="413" customFormat="1" ht="12.75" customHeight="1" x14ac:dyDescent="0.25">
      <c r="A1681" s="715"/>
      <c r="B1681" s="397"/>
      <c r="C1681" s="396"/>
      <c r="D1681" s="399"/>
      <c r="E1681" s="399"/>
      <c r="F1681" s="399"/>
    </row>
    <row r="1682" spans="1:6" s="413" customFormat="1" ht="13.8" thickBot="1" x14ac:dyDescent="0.3">
      <c r="A1682" s="419" t="s">
        <v>600</v>
      </c>
      <c r="B1682" s="418"/>
      <c r="C1682" s="417"/>
      <c r="D1682" s="416"/>
      <c r="E1682" s="416"/>
      <c r="F1682" s="416"/>
    </row>
    <row r="1683" spans="1:6" s="413" customFormat="1" ht="14.4" thickTop="1" thickBot="1" x14ac:dyDescent="0.3">
      <c r="A1683" s="415"/>
      <c r="B1683" s="410" t="s">
        <v>33</v>
      </c>
      <c r="C1683" s="394">
        <v>1</v>
      </c>
      <c r="D1683" s="403"/>
      <c r="E1683" s="403" t="s">
        <v>583</v>
      </c>
      <c r="F1683" s="402">
        <f>C1683*D1683</f>
        <v>0</v>
      </c>
    </row>
    <row r="1684" spans="1:6" s="413" customFormat="1" ht="12.75" customHeight="1" thickTop="1" x14ac:dyDescent="0.25">
      <c r="A1684" s="715"/>
      <c r="B1684" s="406"/>
      <c r="C1684" s="396"/>
      <c r="D1684" s="399"/>
      <c r="E1684" s="399"/>
      <c r="F1684" s="399"/>
    </row>
    <row r="1685" spans="1:6" s="413" customFormat="1" ht="12.75" customHeight="1" x14ac:dyDescent="0.25">
      <c r="A1685" s="715"/>
      <c r="B1685" s="406"/>
      <c r="C1685" s="396"/>
      <c r="D1685" s="399"/>
      <c r="E1685" s="399"/>
      <c r="F1685" s="399"/>
    </row>
    <row r="1686" spans="1:6" s="413" customFormat="1" ht="66" x14ac:dyDescent="0.25">
      <c r="A1686" s="420" t="s">
        <v>599</v>
      </c>
    </row>
    <row r="1687" spans="1:6" s="413" customFormat="1" ht="12.75" customHeight="1" x14ac:dyDescent="0.25">
      <c r="A1687" s="715"/>
      <c r="B1687" s="397"/>
      <c r="C1687" s="396"/>
      <c r="D1687" s="399"/>
      <c r="E1687" s="399"/>
      <c r="F1687" s="399"/>
    </row>
    <row r="1688" spans="1:6" s="413" customFormat="1" ht="13.8" thickBot="1" x14ac:dyDescent="0.3">
      <c r="A1688" s="419" t="s">
        <v>598</v>
      </c>
      <c r="B1688" s="418"/>
      <c r="C1688" s="417"/>
      <c r="D1688" s="416"/>
      <c r="E1688" s="416"/>
      <c r="F1688" s="416"/>
    </row>
    <row r="1689" spans="1:6" s="413" customFormat="1" ht="14.4" thickTop="1" thickBot="1" x14ac:dyDescent="0.3">
      <c r="A1689" s="415"/>
      <c r="B1689" s="410" t="s">
        <v>501</v>
      </c>
      <c r="C1689" s="394">
        <v>2</v>
      </c>
      <c r="D1689" s="403"/>
      <c r="E1689" s="403" t="s">
        <v>583</v>
      </c>
      <c r="F1689" s="402">
        <f>C1689*D1689</f>
        <v>0</v>
      </c>
    </row>
    <row r="1690" spans="1:6" s="413" customFormat="1" ht="12.75" customHeight="1" thickTop="1" x14ac:dyDescent="0.25">
      <c r="A1690" s="715"/>
      <c r="B1690" s="406"/>
      <c r="C1690" s="396"/>
      <c r="D1690" s="399"/>
      <c r="E1690" s="399"/>
      <c r="F1690" s="399"/>
    </row>
    <row r="1691" spans="1:6" s="413" customFormat="1" ht="12.75" customHeight="1" x14ac:dyDescent="0.25">
      <c r="A1691" s="715"/>
      <c r="B1691" s="406"/>
      <c r="C1691" s="396"/>
      <c r="D1691" s="399"/>
      <c r="E1691" s="399"/>
      <c r="F1691" s="399"/>
    </row>
    <row r="1692" spans="1:6" s="413" customFormat="1" ht="105.6" x14ac:dyDescent="0.25">
      <c r="A1692" s="715" t="s">
        <v>597</v>
      </c>
      <c r="B1692" s="397"/>
      <c r="C1692" s="396"/>
      <c r="D1692" s="399"/>
      <c r="E1692" s="399"/>
      <c r="F1692" s="399"/>
    </row>
    <row r="1693" spans="1:6" s="413" customFormat="1" ht="12.75" customHeight="1" thickBot="1" x14ac:dyDescent="0.3">
      <c r="A1693" s="414"/>
      <c r="B1693" s="397"/>
      <c r="C1693" s="396"/>
      <c r="D1693" s="399"/>
      <c r="E1693" s="399"/>
      <c r="F1693" s="399"/>
    </row>
    <row r="1694" spans="1:6" s="413" customFormat="1" ht="14.4" thickTop="1" thickBot="1" x14ac:dyDescent="0.3">
      <c r="A1694" s="405"/>
      <c r="B1694" s="410" t="s">
        <v>8</v>
      </c>
      <c r="C1694" s="394">
        <v>200</v>
      </c>
      <c r="D1694" s="403"/>
      <c r="E1694" s="403" t="s">
        <v>583</v>
      </c>
      <c r="F1694" s="402">
        <f>C1694*D1694</f>
        <v>0</v>
      </c>
    </row>
    <row r="1695" spans="1:6" s="413" customFormat="1" ht="14.4" thickTop="1" thickBot="1" x14ac:dyDescent="0.3">
      <c r="A1695" s="715"/>
      <c r="B1695" s="406"/>
      <c r="C1695" s="396"/>
      <c r="D1695" s="399"/>
      <c r="E1695" s="399"/>
      <c r="F1695" s="399"/>
    </row>
    <row r="1696" spans="1:6" s="413" customFormat="1" ht="14.4" thickTop="1" thickBot="1" x14ac:dyDescent="0.3">
      <c r="A1696" s="964" t="s">
        <v>596</v>
      </c>
      <c r="B1696" s="965"/>
      <c r="C1696" s="394"/>
      <c r="D1696" s="393"/>
      <c r="E1696" s="393"/>
      <c r="F1696" s="392">
        <f>SUM(F1642:F1695)</f>
        <v>0</v>
      </c>
    </row>
    <row r="1697" spans="1:6" s="391" customFormat="1" ht="14.4" thickTop="1" x14ac:dyDescent="0.25">
      <c r="A1697" s="398"/>
      <c r="B1697" s="397"/>
      <c r="C1697" s="396"/>
      <c r="D1697" s="395"/>
      <c r="E1697" s="395"/>
      <c r="F1697" s="395"/>
    </row>
    <row r="1698" spans="1:6" s="391" customFormat="1" ht="13.8" x14ac:dyDescent="0.25">
      <c r="A1698" s="398"/>
      <c r="B1698" s="397"/>
      <c r="C1698" s="396"/>
      <c r="D1698" s="395"/>
      <c r="E1698" s="395"/>
      <c r="F1698" s="395"/>
    </row>
    <row r="1699" spans="1:6" s="391" customFormat="1" ht="13.8" x14ac:dyDescent="0.25">
      <c r="A1699" s="412" t="s">
        <v>576</v>
      </c>
      <c r="B1699" s="397"/>
      <c r="C1699" s="396"/>
      <c r="D1699" s="395"/>
      <c r="E1699" s="395"/>
      <c r="F1699" s="395"/>
    </row>
    <row r="1700" spans="1:6" s="391" customFormat="1" ht="13.8" x14ac:dyDescent="0.25">
      <c r="A1700" s="412"/>
      <c r="B1700" s="397"/>
      <c r="C1700" s="396"/>
      <c r="D1700" s="395"/>
      <c r="E1700" s="395"/>
      <c r="F1700" s="395"/>
    </row>
    <row r="1701" spans="1:6" s="391" customFormat="1" ht="90.75" customHeight="1" x14ac:dyDescent="0.25">
      <c r="A1701" s="715" t="s">
        <v>595</v>
      </c>
      <c r="B1701" s="397"/>
      <c r="C1701" s="396"/>
      <c r="D1701" s="399"/>
      <c r="E1701" s="399"/>
      <c r="F1701" s="399"/>
    </row>
    <row r="1702" spans="1:6" s="391" customFormat="1" ht="14.4" thickBot="1" x14ac:dyDescent="0.3">
      <c r="A1702" s="407"/>
      <c r="B1702" s="406"/>
      <c r="C1702" s="396"/>
      <c r="D1702" s="399"/>
      <c r="E1702" s="399"/>
      <c r="F1702" s="399"/>
    </row>
    <row r="1703" spans="1:6" s="391" customFormat="1" ht="15" thickTop="1" thickBot="1" x14ac:dyDescent="0.3">
      <c r="A1703" s="405"/>
      <c r="B1703" s="410" t="s">
        <v>591</v>
      </c>
      <c r="C1703" s="394">
        <v>1</v>
      </c>
      <c r="D1703" s="403"/>
      <c r="E1703" s="403" t="s">
        <v>583</v>
      </c>
      <c r="F1703" s="402">
        <f>C1703*D1703</f>
        <v>0</v>
      </c>
    </row>
    <row r="1704" spans="1:6" s="391" customFormat="1" ht="14.4" thickTop="1" x14ac:dyDescent="0.25">
      <c r="A1704" s="401"/>
      <c r="B1704" s="406"/>
      <c r="C1704" s="396"/>
      <c r="D1704" s="399"/>
      <c r="E1704" s="399"/>
      <c r="F1704" s="399"/>
    </row>
    <row r="1705" spans="1:6" s="391" customFormat="1" ht="13.8" x14ac:dyDescent="0.25">
      <c r="A1705" s="398"/>
      <c r="B1705" s="397"/>
      <c r="C1705" s="396"/>
      <c r="D1705" s="399"/>
      <c r="E1705" s="399"/>
      <c r="F1705" s="399"/>
    </row>
    <row r="1706" spans="1:6" s="391" customFormat="1" ht="104.25" customHeight="1" x14ac:dyDescent="0.25">
      <c r="A1706" s="715" t="s">
        <v>594</v>
      </c>
      <c r="B1706" s="397"/>
      <c r="C1706" s="396"/>
      <c r="D1706" s="399"/>
      <c r="E1706" s="399"/>
      <c r="F1706" s="399"/>
    </row>
    <row r="1707" spans="1:6" s="391" customFormat="1" ht="14.4" thickBot="1" x14ac:dyDescent="0.3">
      <c r="A1707" s="407"/>
      <c r="B1707" s="406"/>
      <c r="C1707" s="396"/>
      <c r="D1707" s="399"/>
      <c r="E1707" s="399"/>
      <c r="F1707" s="399"/>
    </row>
    <row r="1708" spans="1:6" s="391" customFormat="1" ht="15" thickTop="1" thickBot="1" x14ac:dyDescent="0.3">
      <c r="A1708" s="405"/>
      <c r="B1708" s="410" t="s">
        <v>591</v>
      </c>
      <c r="C1708" s="394">
        <v>1</v>
      </c>
      <c r="D1708" s="403"/>
      <c r="E1708" s="403" t="s">
        <v>583</v>
      </c>
      <c r="F1708" s="402">
        <f>C1708*D1708</f>
        <v>0</v>
      </c>
    </row>
    <row r="1709" spans="1:6" s="391" customFormat="1" ht="14.4" thickTop="1" x14ac:dyDescent="0.25">
      <c r="A1709" s="398"/>
      <c r="B1709" s="397"/>
      <c r="C1709" s="396"/>
      <c r="D1709" s="399"/>
      <c r="E1709" s="399"/>
      <c r="F1709" s="399"/>
    </row>
    <row r="1710" spans="1:6" s="391" customFormat="1" ht="13.8" x14ac:dyDescent="0.25">
      <c r="A1710" s="398"/>
      <c r="B1710" s="400"/>
      <c r="C1710" s="396"/>
      <c r="D1710" s="399"/>
      <c r="E1710" s="399"/>
      <c r="F1710" s="399"/>
    </row>
    <row r="1711" spans="1:6" s="391" customFormat="1" ht="145.19999999999999" x14ac:dyDescent="0.25">
      <c r="A1711" s="408" t="s">
        <v>593</v>
      </c>
      <c r="B1711" s="400"/>
      <c r="C1711" s="396"/>
      <c r="D1711" s="399"/>
      <c r="E1711" s="399"/>
      <c r="F1711" s="399"/>
    </row>
    <row r="1712" spans="1:6" s="391" customFormat="1" ht="14.4" thickBot="1" x14ac:dyDescent="0.3">
      <c r="A1712" s="407"/>
      <c r="B1712" s="406"/>
      <c r="C1712" s="396"/>
      <c r="D1712" s="399"/>
      <c r="E1712" s="399"/>
      <c r="F1712" s="399"/>
    </row>
    <row r="1713" spans="1:6" s="391" customFormat="1" ht="15" thickTop="1" thickBot="1" x14ac:dyDescent="0.3">
      <c r="A1713" s="405"/>
      <c r="B1713" s="410" t="s">
        <v>591</v>
      </c>
      <c r="C1713" s="394">
        <v>1</v>
      </c>
      <c r="D1713" s="403"/>
      <c r="E1713" s="403" t="s">
        <v>583</v>
      </c>
      <c r="F1713" s="402">
        <f>C1713*D1713</f>
        <v>0</v>
      </c>
    </row>
    <row r="1714" spans="1:6" s="391" customFormat="1" ht="14.4" thickTop="1" x14ac:dyDescent="0.25">
      <c r="A1714" s="401"/>
      <c r="B1714" s="406"/>
      <c r="C1714" s="396"/>
      <c r="D1714" s="399"/>
      <c r="E1714" s="399"/>
      <c r="F1714" s="399"/>
    </row>
    <row r="1715" spans="1:6" s="391" customFormat="1" ht="13.8" x14ac:dyDescent="0.25">
      <c r="A1715" s="401"/>
      <c r="B1715" s="406"/>
      <c r="C1715" s="396"/>
      <c r="D1715" s="399"/>
      <c r="E1715" s="399"/>
      <c r="F1715" s="399"/>
    </row>
    <row r="1716" spans="1:6" s="391" customFormat="1" ht="26.4" x14ac:dyDescent="0.25">
      <c r="A1716" s="408" t="s">
        <v>592</v>
      </c>
      <c r="B1716" s="400"/>
      <c r="C1716" s="396"/>
      <c r="D1716" s="399"/>
      <c r="E1716" s="399"/>
      <c r="F1716" s="399"/>
    </row>
    <row r="1717" spans="1:6" s="391" customFormat="1" ht="14.4" thickBot="1" x14ac:dyDescent="0.3">
      <c r="A1717" s="407"/>
      <c r="B1717" s="406"/>
      <c r="C1717" s="396"/>
      <c r="D1717" s="399"/>
      <c r="E1717" s="399"/>
      <c r="F1717" s="399"/>
    </row>
    <row r="1718" spans="1:6" s="391" customFormat="1" ht="15" thickTop="1" thickBot="1" x14ac:dyDescent="0.3">
      <c r="A1718" s="405"/>
      <c r="B1718" s="410" t="s">
        <v>591</v>
      </c>
      <c r="C1718" s="394">
        <v>1</v>
      </c>
      <c r="D1718" s="403"/>
      <c r="E1718" s="403" t="s">
        <v>583</v>
      </c>
      <c r="F1718" s="402">
        <f>C1718*D1718</f>
        <v>0</v>
      </c>
    </row>
    <row r="1719" spans="1:6" s="391" customFormat="1" ht="14.4" thickTop="1" x14ac:dyDescent="0.25">
      <c r="A1719" s="401"/>
      <c r="B1719" s="406"/>
      <c r="C1719" s="396"/>
      <c r="D1719" s="399"/>
      <c r="E1719" s="399"/>
      <c r="F1719" s="399"/>
    </row>
    <row r="1720" spans="1:6" s="391" customFormat="1" ht="13.8" x14ac:dyDescent="0.25">
      <c r="A1720" s="411"/>
      <c r="B1720" s="406"/>
      <c r="C1720" s="396"/>
      <c r="D1720" s="399"/>
      <c r="E1720" s="399"/>
      <c r="F1720" s="399"/>
    </row>
    <row r="1721" spans="1:6" s="391" customFormat="1" ht="138" customHeight="1" x14ac:dyDescent="0.25">
      <c r="A1721" s="408" t="s">
        <v>590</v>
      </c>
      <c r="B1721" s="400"/>
      <c r="C1721" s="396"/>
      <c r="D1721" s="399"/>
      <c r="E1721" s="399"/>
      <c r="F1721" s="399"/>
    </row>
    <row r="1722" spans="1:6" s="391" customFormat="1" ht="14.4" thickBot="1" x14ac:dyDescent="0.3">
      <c r="A1722" s="407"/>
      <c r="B1722" s="406"/>
      <c r="C1722" s="396"/>
      <c r="D1722" s="399"/>
      <c r="E1722" s="399"/>
      <c r="F1722" s="399"/>
    </row>
    <row r="1723" spans="1:6" s="391" customFormat="1" ht="15" thickTop="1" thickBot="1" x14ac:dyDescent="0.3">
      <c r="A1723" s="405"/>
      <c r="B1723" s="410" t="s">
        <v>584</v>
      </c>
      <c r="C1723" s="394">
        <v>1</v>
      </c>
      <c r="D1723" s="403"/>
      <c r="E1723" s="403" t="s">
        <v>583</v>
      </c>
      <c r="F1723" s="402">
        <f>C1723*D1723</f>
        <v>0</v>
      </c>
    </row>
    <row r="1724" spans="1:6" s="391" customFormat="1" ht="14.4" thickTop="1" x14ac:dyDescent="0.25">
      <c r="A1724" s="398"/>
      <c r="B1724" s="397"/>
      <c r="C1724" s="396"/>
      <c r="D1724" s="399"/>
      <c r="E1724" s="399"/>
      <c r="F1724" s="399"/>
    </row>
    <row r="1725" spans="1:6" s="391" customFormat="1" ht="26.4" x14ac:dyDescent="0.25">
      <c r="A1725" s="715" t="s">
        <v>589</v>
      </c>
      <c r="B1725" s="409"/>
      <c r="C1725" s="396" t="s">
        <v>133</v>
      </c>
      <c r="D1725" s="399"/>
      <c r="E1725" s="399"/>
      <c r="F1725" s="399"/>
    </row>
    <row r="1726" spans="1:6" s="391" customFormat="1" ht="14.4" thickBot="1" x14ac:dyDescent="0.3">
      <c r="A1726" s="407"/>
      <c r="B1726" s="406"/>
      <c r="C1726" s="396"/>
      <c r="D1726" s="399"/>
      <c r="E1726" s="399"/>
      <c r="F1726" s="399"/>
    </row>
    <row r="1727" spans="1:6" s="391" customFormat="1" ht="15" thickTop="1" thickBot="1" x14ac:dyDescent="0.3">
      <c r="A1727" s="405"/>
      <c r="B1727" s="404" t="s">
        <v>584</v>
      </c>
      <c r="C1727" s="394">
        <v>1</v>
      </c>
      <c r="D1727" s="403"/>
      <c r="E1727" s="403" t="s">
        <v>583</v>
      </c>
      <c r="F1727" s="402">
        <f>C1727*D1727</f>
        <v>0</v>
      </c>
    </row>
    <row r="1728" spans="1:6" s="391" customFormat="1" ht="14.4" thickTop="1" x14ac:dyDescent="0.25">
      <c r="A1728" s="401"/>
      <c r="B1728" s="409"/>
      <c r="C1728" s="396"/>
      <c r="D1728" s="399"/>
      <c r="E1728" s="399"/>
      <c r="F1728" s="399"/>
    </row>
    <row r="1729" spans="1:6" s="391" customFormat="1" ht="13.8" x14ac:dyDescent="0.25">
      <c r="A1729" s="401"/>
      <c r="B1729" s="397"/>
      <c r="C1729" s="396"/>
      <c r="D1729" s="399"/>
      <c r="E1729" s="399"/>
      <c r="F1729" s="399"/>
    </row>
    <row r="1730" spans="1:6" s="391" customFormat="1" ht="75.75" customHeight="1" x14ac:dyDescent="0.25">
      <c r="A1730" s="715" t="s">
        <v>588</v>
      </c>
      <c r="B1730" s="397"/>
      <c r="C1730" s="396"/>
      <c r="D1730" s="399"/>
      <c r="E1730" s="399"/>
      <c r="F1730" s="399"/>
    </row>
    <row r="1731" spans="1:6" s="391" customFormat="1" ht="14.4" thickBot="1" x14ac:dyDescent="0.3">
      <c r="A1731" s="407"/>
      <c r="B1731" s="406"/>
      <c r="C1731" s="396"/>
      <c r="D1731" s="399"/>
      <c r="E1731" s="399"/>
      <c r="F1731" s="399"/>
    </row>
    <row r="1732" spans="1:6" s="391" customFormat="1" ht="15" thickTop="1" thickBot="1" x14ac:dyDescent="0.3">
      <c r="A1732" s="405"/>
      <c r="B1732" s="404" t="s">
        <v>584</v>
      </c>
      <c r="C1732" s="394">
        <v>1</v>
      </c>
      <c r="D1732" s="403"/>
      <c r="E1732" s="403" t="s">
        <v>583</v>
      </c>
      <c r="F1732" s="402">
        <f>C1732*D1732</f>
        <v>0</v>
      </c>
    </row>
    <row r="1733" spans="1:6" s="391" customFormat="1" ht="14.4" thickTop="1" x14ac:dyDescent="0.25">
      <c r="A1733" s="401"/>
      <c r="B1733" s="409"/>
      <c r="C1733" s="396"/>
      <c r="D1733" s="399"/>
      <c r="E1733" s="399"/>
      <c r="F1733" s="399"/>
    </row>
    <row r="1734" spans="1:6" s="391" customFormat="1" ht="13.8" x14ac:dyDescent="0.25">
      <c r="A1734" s="401"/>
      <c r="B1734" s="397"/>
      <c r="C1734" s="396"/>
      <c r="D1734" s="399"/>
      <c r="E1734" s="399"/>
      <c r="F1734" s="399"/>
    </row>
    <row r="1735" spans="1:6" s="391" customFormat="1" ht="64.5" customHeight="1" x14ac:dyDescent="0.25">
      <c r="A1735" s="408" t="s">
        <v>587</v>
      </c>
      <c r="B1735" s="397"/>
      <c r="C1735" s="396"/>
      <c r="D1735" s="399"/>
      <c r="E1735" s="399"/>
      <c r="F1735" s="399"/>
    </row>
    <row r="1736" spans="1:6" s="391" customFormat="1" ht="14.4" thickBot="1" x14ac:dyDescent="0.3">
      <c r="A1736" s="407"/>
      <c r="B1736" s="406"/>
      <c r="C1736" s="396"/>
      <c r="D1736" s="399"/>
      <c r="E1736" s="399"/>
      <c r="F1736" s="399"/>
    </row>
    <row r="1737" spans="1:6" s="391" customFormat="1" ht="15" thickTop="1" thickBot="1" x14ac:dyDescent="0.3">
      <c r="A1737" s="405"/>
      <c r="B1737" s="404" t="s">
        <v>584</v>
      </c>
      <c r="C1737" s="394">
        <v>1</v>
      </c>
      <c r="D1737" s="403"/>
      <c r="E1737" s="403" t="s">
        <v>583</v>
      </c>
      <c r="F1737" s="402">
        <f>C1737*D1737</f>
        <v>0</v>
      </c>
    </row>
    <row r="1738" spans="1:6" s="391" customFormat="1" ht="14.4" thickTop="1" x14ac:dyDescent="0.25">
      <c r="A1738" s="401"/>
      <c r="B1738" s="406"/>
      <c r="C1738" s="396"/>
      <c r="D1738" s="399"/>
      <c r="E1738" s="399"/>
      <c r="F1738" s="399"/>
    </row>
    <row r="1739" spans="1:6" s="391" customFormat="1" ht="13.8" x14ac:dyDescent="0.25">
      <c r="A1739" s="398"/>
      <c r="B1739" s="400"/>
      <c r="C1739" s="396"/>
      <c r="D1739" s="399"/>
      <c r="E1739" s="399"/>
      <c r="F1739" s="399"/>
    </row>
    <row r="1740" spans="1:6" s="391" customFormat="1" ht="58.5" customHeight="1" x14ac:dyDescent="0.25">
      <c r="A1740" s="408" t="s">
        <v>586</v>
      </c>
      <c r="B1740" s="400"/>
      <c r="C1740" s="396"/>
      <c r="D1740" s="399"/>
      <c r="E1740" s="399"/>
      <c r="F1740" s="399"/>
    </row>
    <row r="1741" spans="1:6" s="391" customFormat="1" ht="14.4" thickBot="1" x14ac:dyDescent="0.3">
      <c r="A1741" s="407"/>
      <c r="B1741" s="406"/>
      <c r="C1741" s="396"/>
      <c r="D1741" s="399"/>
      <c r="E1741" s="399"/>
      <c r="F1741" s="399"/>
    </row>
    <row r="1742" spans="1:6" s="391" customFormat="1" ht="15" thickTop="1" thickBot="1" x14ac:dyDescent="0.3">
      <c r="A1742" s="405"/>
      <c r="B1742" s="404" t="s">
        <v>584</v>
      </c>
      <c r="C1742" s="394">
        <v>1</v>
      </c>
      <c r="D1742" s="403"/>
      <c r="E1742" s="403" t="s">
        <v>583</v>
      </c>
      <c r="F1742" s="402">
        <f>C1742*D1742</f>
        <v>0</v>
      </c>
    </row>
    <row r="1743" spans="1:6" s="391" customFormat="1" ht="14.4" thickTop="1" x14ac:dyDescent="0.25">
      <c r="A1743" s="401"/>
      <c r="B1743" s="406"/>
      <c r="C1743" s="396"/>
      <c r="D1743" s="399"/>
      <c r="E1743" s="399"/>
      <c r="F1743" s="399"/>
    </row>
    <row r="1744" spans="1:6" s="391" customFormat="1" ht="13.8" x14ac:dyDescent="0.25">
      <c r="A1744" s="401"/>
      <c r="B1744" s="406"/>
      <c r="C1744" s="396"/>
      <c r="D1744" s="399"/>
      <c r="E1744" s="399"/>
      <c r="F1744" s="399"/>
    </row>
    <row r="1745" spans="1:8" s="391" customFormat="1" ht="59.25" customHeight="1" x14ac:dyDescent="0.25">
      <c r="A1745" s="408" t="s">
        <v>585</v>
      </c>
      <c r="B1745" s="400"/>
      <c r="C1745" s="396"/>
      <c r="D1745" s="399"/>
      <c r="E1745" s="399"/>
      <c r="F1745" s="399"/>
    </row>
    <row r="1746" spans="1:8" s="391" customFormat="1" ht="14.4" thickBot="1" x14ac:dyDescent="0.3">
      <c r="A1746" s="407"/>
      <c r="B1746" s="406"/>
      <c r="C1746" s="396"/>
      <c r="D1746" s="399"/>
      <c r="E1746" s="399"/>
      <c r="F1746" s="399"/>
    </row>
    <row r="1747" spans="1:8" s="391" customFormat="1" ht="15" thickTop="1" thickBot="1" x14ac:dyDescent="0.3">
      <c r="A1747" s="405"/>
      <c r="B1747" s="404" t="s">
        <v>584</v>
      </c>
      <c r="C1747" s="394">
        <v>1</v>
      </c>
      <c r="D1747" s="403"/>
      <c r="E1747" s="403" t="s">
        <v>583</v>
      </c>
      <c r="F1747" s="402">
        <f>C1747*D1747</f>
        <v>0</v>
      </c>
    </row>
    <row r="1748" spans="1:8" s="391" customFormat="1" ht="14.4" thickTop="1" x14ac:dyDescent="0.25">
      <c r="A1748" s="401"/>
      <c r="B1748" s="400"/>
      <c r="C1748" s="396"/>
      <c r="D1748" s="399"/>
      <c r="E1748" s="399"/>
      <c r="F1748" s="399"/>
    </row>
    <row r="1749" spans="1:8" s="391" customFormat="1" ht="14.4" thickBot="1" x14ac:dyDescent="0.3">
      <c r="A1749" s="398"/>
      <c r="B1749" s="397"/>
      <c r="C1749" s="396"/>
      <c r="D1749" s="395"/>
      <c r="E1749" s="395"/>
      <c r="F1749" s="395"/>
    </row>
    <row r="1750" spans="1:8" s="391" customFormat="1" ht="15" thickTop="1" thickBot="1" x14ac:dyDescent="0.3">
      <c r="A1750" s="964" t="s">
        <v>582</v>
      </c>
      <c r="B1750" s="965"/>
      <c r="C1750" s="394"/>
      <c r="D1750" s="393"/>
      <c r="E1750" s="393"/>
      <c r="F1750" s="392">
        <f>SUM(F1701:F1748)</f>
        <v>0</v>
      </c>
    </row>
    <row r="1751" spans="1:8" s="378" customFormat="1" ht="13.8" thickTop="1" x14ac:dyDescent="0.25">
      <c r="A1751" s="382"/>
      <c r="B1751" s="381"/>
      <c r="C1751" s="380"/>
      <c r="D1751" s="379"/>
      <c r="E1751" s="379"/>
      <c r="F1751" s="379"/>
    </row>
    <row r="1752" spans="1:8" s="378" customFormat="1" x14ac:dyDescent="0.25">
      <c r="A1752" s="382"/>
      <c r="B1752" s="381"/>
      <c r="C1752" s="380"/>
      <c r="D1752" s="379"/>
      <c r="E1752" s="379"/>
      <c r="F1752" s="379"/>
    </row>
    <row r="1753" spans="1:8" s="378" customFormat="1" ht="13.8" x14ac:dyDescent="0.25">
      <c r="A1753" s="765" t="s">
        <v>581</v>
      </c>
      <c r="B1753" s="765"/>
      <c r="C1753" s="765"/>
      <c r="D1753" s="765"/>
      <c r="E1753" s="765"/>
      <c r="F1753" s="765"/>
      <c r="G1753" s="390"/>
      <c r="H1753" s="390"/>
    </row>
    <row r="1754" spans="1:8" s="378" customFormat="1" x14ac:dyDescent="0.25">
      <c r="A1754" s="382"/>
      <c r="B1754" s="381"/>
      <c r="C1754" s="380"/>
      <c r="D1754" s="379"/>
      <c r="E1754" s="379"/>
      <c r="F1754" s="379"/>
    </row>
    <row r="1755" spans="1:8" s="378" customFormat="1" ht="13.8" x14ac:dyDescent="0.25">
      <c r="A1755" s="570" t="s">
        <v>580</v>
      </c>
      <c r="B1755" s="570"/>
      <c r="C1755" s="570"/>
      <c r="D1755" s="570"/>
      <c r="E1755" s="570"/>
      <c r="F1755" s="766">
        <f>F671</f>
        <v>0</v>
      </c>
      <c r="G1755" s="389"/>
      <c r="H1755" s="389"/>
    </row>
    <row r="1756" spans="1:8" s="378" customFormat="1" ht="13.8" x14ac:dyDescent="0.25">
      <c r="A1756" s="570" t="s">
        <v>579</v>
      </c>
      <c r="B1756" s="570"/>
      <c r="C1756" s="570"/>
      <c r="D1756" s="570"/>
      <c r="E1756" s="570"/>
      <c r="F1756" s="767">
        <f>F1291</f>
        <v>0</v>
      </c>
      <c r="G1756" s="389"/>
      <c r="H1756" s="389"/>
    </row>
    <row r="1757" spans="1:8" s="378" customFormat="1" ht="13.8" x14ac:dyDescent="0.25">
      <c r="A1757" s="570" t="s">
        <v>578</v>
      </c>
      <c r="B1757" s="570"/>
      <c r="C1757" s="570"/>
      <c r="D1757" s="570"/>
      <c r="E1757" s="570"/>
      <c r="F1757" s="767">
        <f>F1637</f>
        <v>0</v>
      </c>
      <c r="G1757" s="389"/>
      <c r="H1757" s="389"/>
    </row>
    <row r="1758" spans="1:8" s="378" customFormat="1" ht="13.8" x14ac:dyDescent="0.25">
      <c r="A1758" s="570" t="s">
        <v>577</v>
      </c>
      <c r="B1758" s="570"/>
      <c r="C1758" s="570"/>
      <c r="D1758" s="570"/>
      <c r="E1758" s="570"/>
      <c r="F1758" s="767">
        <f>F1696</f>
        <v>0</v>
      </c>
      <c r="G1758" s="389"/>
      <c r="H1758" s="389"/>
    </row>
    <row r="1759" spans="1:8" s="378" customFormat="1" ht="13.8" x14ac:dyDescent="0.25">
      <c r="A1759" s="570" t="s">
        <v>576</v>
      </c>
      <c r="B1759" s="570"/>
      <c r="C1759" s="570"/>
      <c r="D1759" s="570"/>
      <c r="E1759" s="570"/>
      <c r="F1759" s="767">
        <f>F1750</f>
        <v>0</v>
      </c>
      <c r="G1759" s="389"/>
      <c r="H1759" s="389"/>
    </row>
    <row r="1760" spans="1:8" s="378" customFormat="1" ht="13.8" thickBot="1" x14ac:dyDescent="0.3">
      <c r="A1760" s="388"/>
      <c r="B1760" s="387"/>
      <c r="C1760" s="386"/>
      <c r="D1760" s="385"/>
      <c r="E1760" s="385"/>
      <c r="F1760" s="385"/>
    </row>
    <row r="1761" spans="1:6" s="378" customFormat="1" ht="13.8" thickTop="1" x14ac:dyDescent="0.25">
      <c r="A1761" s="384" t="s">
        <v>29</v>
      </c>
      <c r="B1761" s="384"/>
      <c r="C1761" s="384"/>
      <c r="D1761" s="384"/>
      <c r="E1761" s="384"/>
      <c r="F1761" s="383">
        <f>SUM(F1755:F1759)</f>
        <v>0</v>
      </c>
    </row>
    <row r="1762" spans="1:6" s="378" customFormat="1" x14ac:dyDescent="0.25">
      <c r="A1762" s="382"/>
      <c r="B1762" s="381"/>
      <c r="C1762" s="380"/>
      <c r="D1762" s="379"/>
      <c r="E1762" s="379"/>
      <c r="F1762" s="379"/>
    </row>
    <row r="1764" spans="1:6" x14ac:dyDescent="0.25">
      <c r="B1764" s="397"/>
      <c r="C1764" s="396"/>
      <c r="D1764" s="395" t="s">
        <v>483</v>
      </c>
      <c r="E1764" s="395"/>
      <c r="F1764" s="395"/>
    </row>
    <row r="1765" spans="1:6" x14ac:dyDescent="0.25">
      <c r="B1765" s="397"/>
      <c r="C1765" s="396"/>
      <c r="D1765" s="395"/>
      <c r="E1765" s="395"/>
      <c r="F1765" s="395"/>
    </row>
    <row r="1766" spans="1:6" x14ac:dyDescent="0.25">
      <c r="B1766" s="397"/>
      <c r="C1766" s="396"/>
      <c r="D1766" s="395" t="s">
        <v>2039</v>
      </c>
      <c r="E1766" s="395"/>
      <c r="F1766" s="395"/>
    </row>
  </sheetData>
  <mergeCells count="52">
    <mergeCell ref="A28:F28"/>
    <mergeCell ref="A5:F5"/>
    <mergeCell ref="A7:F7"/>
    <mergeCell ref="A9:F9"/>
    <mergeCell ref="A11:F11"/>
    <mergeCell ref="A19:F19"/>
    <mergeCell ref="A21:F21"/>
    <mergeCell ref="A22:F22"/>
    <mergeCell ref="A23:F23"/>
    <mergeCell ref="A25:F25"/>
    <mergeCell ref="A26:F26"/>
    <mergeCell ref="A13:F13"/>
    <mergeCell ref="A15:F15"/>
    <mergeCell ref="A17:F17"/>
    <mergeCell ref="A922:A935"/>
    <mergeCell ref="A231:B231"/>
    <mergeCell ref="A341:B341"/>
    <mergeCell ref="A517:B517"/>
    <mergeCell ref="A669:B669"/>
    <mergeCell ref="A671:B671"/>
    <mergeCell ref="A621:B621"/>
    <mergeCell ref="A741:A759"/>
    <mergeCell ref="A793:A811"/>
    <mergeCell ref="A851:A864"/>
    <mergeCell ref="A887:A899"/>
    <mergeCell ref="A1312:A1325"/>
    <mergeCell ref="A1326:A1338"/>
    <mergeCell ref="A1346:A1355"/>
    <mergeCell ref="A1369:A1375"/>
    <mergeCell ref="A1384:A1389"/>
    <mergeCell ref="A937:A943"/>
    <mergeCell ref="A958:A967"/>
    <mergeCell ref="A974:A979"/>
    <mergeCell ref="A1291:B1291"/>
    <mergeCell ref="A1296:A1310"/>
    <mergeCell ref="A1485:A1492"/>
    <mergeCell ref="A1499:A1503"/>
    <mergeCell ref="A1510:A1514"/>
    <mergeCell ref="A1521:A1527"/>
    <mergeCell ref="A1535:A1551"/>
    <mergeCell ref="A1399:A1408"/>
    <mergeCell ref="A1417:A1426"/>
    <mergeCell ref="A1435:A1442"/>
    <mergeCell ref="A1454:A1464"/>
    <mergeCell ref="A1471:A1478"/>
    <mergeCell ref="A1696:B1696"/>
    <mergeCell ref="A1750:B1750"/>
    <mergeCell ref="A1553:A1558"/>
    <mergeCell ref="A1576:A1582"/>
    <mergeCell ref="A1598:A1604"/>
    <mergeCell ref="A1621:A1630"/>
    <mergeCell ref="A1637:B1637"/>
  </mergeCells>
  <conditionalFormatting sqref="E32 E343 E359:E361 E268:E271 E307:E308 D344:E345 E579 E273:E278 E84 E113:E116 E261 E312:E317 E325:E326 E622:E623 E255:E259 E301:E302 D226:E226 E216:E217 E657:E659 E537:E552 E488:E495 E520:E535 D386:E431 E554:E558 E587:E593 E572:E576 E629:E632 E566:E570 E233:E252 E330:E332 D366:E384 D433:E458 D1498:E1498 D1535:E1552 D1597:E1597">
    <cfRule type="cellIs" dxfId="507" priority="510" stopIfTrue="1" operator="equal">
      <formula>0</formula>
    </cfRule>
  </conditionalFormatting>
  <conditionalFormatting sqref="E94">
    <cfRule type="cellIs" dxfId="506" priority="509" stopIfTrue="1" operator="equal">
      <formula>0</formula>
    </cfRule>
  </conditionalFormatting>
  <conditionalFormatting sqref="E56:E57">
    <cfRule type="cellIs" dxfId="505" priority="508" stopIfTrue="1" operator="equal">
      <formula>0</formula>
    </cfRule>
  </conditionalFormatting>
  <conditionalFormatting sqref="D518:E519">
    <cfRule type="cellIs" dxfId="504" priority="507" stopIfTrue="1" operator="equal">
      <formula>0</formula>
    </cfRule>
  </conditionalFormatting>
  <conditionalFormatting sqref="D222:E223">
    <cfRule type="cellIs" dxfId="503" priority="506" stopIfTrue="1" operator="equal">
      <formula>0</formula>
    </cfRule>
  </conditionalFormatting>
  <conditionalFormatting sqref="E224:E225 E232">
    <cfRule type="cellIs" dxfId="502" priority="505" stopIfTrue="1" operator="equal">
      <formula>0</formula>
    </cfRule>
  </conditionalFormatting>
  <conditionalFormatting sqref="E220:E221">
    <cfRule type="cellIs" dxfId="501" priority="502" stopIfTrue="1" operator="equal">
      <formula>0</formula>
    </cfRule>
  </conditionalFormatting>
  <conditionalFormatting sqref="D219:E219">
    <cfRule type="cellIs" dxfId="500" priority="503" stopIfTrue="1" operator="equal">
      <formula>0</formula>
    </cfRule>
  </conditionalFormatting>
  <conditionalFormatting sqref="D218:E218">
    <cfRule type="cellIs" dxfId="499" priority="504" stopIfTrue="1" operator="equal">
      <formula>0</formula>
    </cfRule>
  </conditionalFormatting>
  <conditionalFormatting sqref="E109">
    <cfRule type="cellIs" dxfId="498" priority="500" stopIfTrue="1" operator="equal">
      <formula>0</formula>
    </cfRule>
  </conditionalFormatting>
  <conditionalFormatting sqref="E110:E112">
    <cfRule type="cellIs" dxfId="497" priority="501" stopIfTrue="1" operator="equal">
      <formula>0</formula>
    </cfRule>
  </conditionalFormatting>
  <conditionalFormatting sqref="E98">
    <cfRule type="cellIs" dxfId="496" priority="499" stopIfTrue="1" operator="equal">
      <formula>0</formula>
    </cfRule>
  </conditionalFormatting>
  <conditionalFormatting sqref="E264:E265">
    <cfRule type="cellIs" dxfId="495" priority="497" stopIfTrue="1" operator="equal">
      <formula>0</formula>
    </cfRule>
  </conditionalFormatting>
  <conditionalFormatting sqref="E266:E267">
    <cfRule type="cellIs" dxfId="494" priority="498" stopIfTrue="1" operator="equal">
      <formula>0</formula>
    </cfRule>
  </conditionalFormatting>
  <conditionalFormatting sqref="E263">
    <cfRule type="cellIs" dxfId="493" priority="496" stopIfTrue="1" operator="equal">
      <formula>0</formula>
    </cfRule>
  </conditionalFormatting>
  <conditionalFormatting sqref="E272">
    <cfRule type="cellIs" dxfId="492" priority="495" stopIfTrue="1" operator="equal">
      <formula>0</formula>
    </cfRule>
  </conditionalFormatting>
  <conditionalFormatting sqref="E309">
    <cfRule type="cellIs" dxfId="491" priority="493" stopIfTrue="1" operator="equal">
      <formula>0</formula>
    </cfRule>
  </conditionalFormatting>
  <conditionalFormatting sqref="E310:E311">
    <cfRule type="cellIs" dxfId="490" priority="494" stopIfTrue="1" operator="equal">
      <formula>0</formula>
    </cfRule>
  </conditionalFormatting>
  <conditionalFormatting sqref="E543">
    <cfRule type="cellIs" dxfId="489" priority="492" stopIfTrue="1" operator="equal">
      <formula>0</formula>
    </cfRule>
  </conditionalFormatting>
  <conditionalFormatting sqref="E342">
    <cfRule type="cellIs" dxfId="488" priority="491" stopIfTrue="1" operator="equal">
      <formula>0</formula>
    </cfRule>
  </conditionalFormatting>
  <conditionalFormatting sqref="E544:E545">
    <cfRule type="cellIs" dxfId="487" priority="490" stopIfTrue="1" operator="equal">
      <formula>0</formula>
    </cfRule>
  </conditionalFormatting>
  <conditionalFormatting sqref="E319:E320">
    <cfRule type="cellIs" dxfId="486" priority="488" stopIfTrue="1" operator="equal">
      <formula>0</formula>
    </cfRule>
  </conditionalFormatting>
  <conditionalFormatting sqref="E321:E323">
    <cfRule type="cellIs" dxfId="485" priority="489" stopIfTrue="1" operator="equal">
      <formula>0</formula>
    </cfRule>
  </conditionalFormatting>
  <conditionalFormatting sqref="E318">
    <cfRule type="cellIs" dxfId="484" priority="487" stopIfTrue="1" operator="equal">
      <formula>0</formula>
    </cfRule>
  </conditionalFormatting>
  <conditionalFormatting sqref="E328:E329">
    <cfRule type="cellIs" dxfId="483" priority="486" stopIfTrue="1" operator="equal">
      <formula>0</formula>
    </cfRule>
  </conditionalFormatting>
  <conditionalFormatting sqref="E327">
    <cfRule type="cellIs" dxfId="482" priority="485" stopIfTrue="1" operator="equal">
      <formula>0</formula>
    </cfRule>
  </conditionalFormatting>
  <conditionalFormatting sqref="E362:E365">
    <cfRule type="cellIs" dxfId="481" priority="484" stopIfTrue="1" operator="equal">
      <formula>0</formula>
    </cfRule>
  </conditionalFormatting>
  <conditionalFormatting sqref="E355 E358">
    <cfRule type="cellIs" dxfId="480" priority="483" stopIfTrue="1" operator="equal">
      <formula>0</formula>
    </cfRule>
  </conditionalFormatting>
  <conditionalFormatting sqref="E469">
    <cfRule type="cellIs" dxfId="479" priority="480" stopIfTrue="1" operator="equal">
      <formula>0</formula>
    </cfRule>
  </conditionalFormatting>
  <conditionalFormatting sqref="E470:E472">
    <cfRule type="cellIs" dxfId="478" priority="481" stopIfTrue="1" operator="equal">
      <formula>0</formula>
    </cfRule>
  </conditionalFormatting>
  <conditionalFormatting sqref="E473:E475">
    <cfRule type="cellIs" dxfId="477" priority="482" stopIfTrue="1" operator="equal">
      <formula>0</formula>
    </cfRule>
  </conditionalFormatting>
  <conditionalFormatting sqref="E468">
    <cfRule type="cellIs" dxfId="476" priority="479" stopIfTrue="1" operator="equal">
      <formula>0</formula>
    </cfRule>
  </conditionalFormatting>
  <conditionalFormatting sqref="E510">
    <cfRule type="cellIs" dxfId="475" priority="476" stopIfTrue="1" operator="equal">
      <formula>0</formula>
    </cfRule>
  </conditionalFormatting>
  <conditionalFormatting sqref="E511:E513">
    <cfRule type="cellIs" dxfId="474" priority="477" stopIfTrue="1" operator="equal">
      <formula>0</formula>
    </cfRule>
  </conditionalFormatting>
  <conditionalFormatting sqref="E514:E516">
    <cfRule type="cellIs" dxfId="473" priority="478" stopIfTrue="1" operator="equal">
      <formula>0</formula>
    </cfRule>
  </conditionalFormatting>
  <conditionalFormatting sqref="E548:E550">
    <cfRule type="cellIs" dxfId="472" priority="475" stopIfTrue="1" operator="equal">
      <formula>0</formula>
    </cfRule>
  </conditionalFormatting>
  <conditionalFormatting sqref="E554:E556">
    <cfRule type="cellIs" dxfId="471" priority="473" stopIfTrue="1" operator="equal">
      <formula>0</formula>
    </cfRule>
  </conditionalFormatting>
  <conditionalFormatting sqref="E557:E558">
    <cfRule type="cellIs" dxfId="470" priority="474" stopIfTrue="1" operator="equal">
      <formula>0</formula>
    </cfRule>
  </conditionalFormatting>
  <conditionalFormatting sqref="E537:E541">
    <cfRule type="cellIs" dxfId="469" priority="472" stopIfTrue="1" operator="equal">
      <formula>0</formula>
    </cfRule>
  </conditionalFormatting>
  <conditionalFormatting sqref="E380:E381">
    <cfRule type="cellIs" dxfId="468" priority="471" stopIfTrue="1" operator="equal">
      <formula>0</formula>
    </cfRule>
  </conditionalFormatting>
  <conditionalFormatting sqref="E379">
    <cfRule type="cellIs" dxfId="467" priority="470" stopIfTrue="1" operator="equal">
      <formula>0</formula>
    </cfRule>
  </conditionalFormatting>
  <conditionalFormatting sqref="E385">
    <cfRule type="cellIs" dxfId="466" priority="468" stopIfTrue="1" operator="equal">
      <formula>0</formula>
    </cfRule>
  </conditionalFormatting>
  <conditionalFormatting sqref="E389:E390">
    <cfRule type="cellIs" dxfId="465" priority="466" stopIfTrue="1" operator="equal">
      <formula>0</formula>
    </cfRule>
  </conditionalFormatting>
  <conditionalFormatting sqref="E386:E387">
    <cfRule type="cellIs" dxfId="464" priority="467" stopIfTrue="1" operator="equal">
      <formula>0</formula>
    </cfRule>
  </conditionalFormatting>
  <conditionalFormatting sqref="E388">
    <cfRule type="cellIs" dxfId="463" priority="465" stopIfTrue="1" operator="equal">
      <formula>0</formula>
    </cfRule>
  </conditionalFormatting>
  <conditionalFormatting sqref="D385:E385">
    <cfRule type="cellIs" dxfId="462" priority="469" stopIfTrue="1" operator="equal">
      <formula>0</formula>
    </cfRule>
  </conditionalFormatting>
  <conditionalFormatting sqref="E395">
    <cfRule type="cellIs" dxfId="461" priority="464" stopIfTrue="1" operator="equal">
      <formula>0</formula>
    </cfRule>
  </conditionalFormatting>
  <conditionalFormatting sqref="E397:E398">
    <cfRule type="cellIs" dxfId="460" priority="463" stopIfTrue="1" operator="equal">
      <formula>0</formula>
    </cfRule>
  </conditionalFormatting>
  <conditionalFormatting sqref="E396">
    <cfRule type="cellIs" dxfId="459" priority="462" stopIfTrue="1" operator="equal">
      <formula>0</formula>
    </cfRule>
  </conditionalFormatting>
  <conditionalFormatting sqref="E424:E425">
    <cfRule type="cellIs" dxfId="458" priority="461" stopIfTrue="1" operator="equal">
      <formula>0</formula>
    </cfRule>
  </conditionalFormatting>
  <conditionalFormatting sqref="E427:E428">
    <cfRule type="cellIs" dxfId="457" priority="460" stopIfTrue="1" operator="equal">
      <formula>0</formula>
    </cfRule>
  </conditionalFormatting>
  <conditionalFormatting sqref="E404:E405">
    <cfRule type="cellIs" dxfId="456" priority="459" stopIfTrue="1" operator="equal">
      <formula>0</formula>
    </cfRule>
  </conditionalFormatting>
  <conditionalFormatting sqref="E407:E408">
    <cfRule type="cellIs" dxfId="455" priority="458" stopIfTrue="1" operator="equal">
      <formula>0</formula>
    </cfRule>
  </conditionalFormatting>
  <conditionalFormatting sqref="E406">
    <cfRule type="cellIs" dxfId="454" priority="457" stopIfTrue="1" operator="equal">
      <formula>0</formula>
    </cfRule>
  </conditionalFormatting>
  <conditionalFormatting sqref="E433">
    <cfRule type="cellIs" dxfId="453" priority="456" stopIfTrue="1" operator="equal">
      <formula>0</formula>
    </cfRule>
  </conditionalFormatting>
  <conditionalFormatting sqref="E435:E436">
    <cfRule type="cellIs" dxfId="452" priority="455" stopIfTrue="1" operator="equal">
      <formula>0</formula>
    </cfRule>
  </conditionalFormatting>
  <conditionalFormatting sqref="E434">
    <cfRule type="cellIs" dxfId="451" priority="454" stopIfTrue="1" operator="equal">
      <formula>0</formula>
    </cfRule>
  </conditionalFormatting>
  <conditionalFormatting sqref="E432">
    <cfRule type="cellIs" dxfId="450" priority="452" stopIfTrue="1" operator="equal">
      <formula>0</formula>
    </cfRule>
  </conditionalFormatting>
  <conditionalFormatting sqref="D432:E432">
    <cfRule type="cellIs" dxfId="449" priority="453" stopIfTrue="1" operator="equal">
      <formula>0</formula>
    </cfRule>
  </conditionalFormatting>
  <conditionalFormatting sqref="E441:E442">
    <cfRule type="cellIs" dxfId="448" priority="451" stopIfTrue="1" operator="equal">
      <formula>0</formula>
    </cfRule>
  </conditionalFormatting>
  <conditionalFormatting sqref="E444:E445">
    <cfRule type="cellIs" dxfId="447" priority="450" stopIfTrue="1" operator="equal">
      <formula>0</formula>
    </cfRule>
  </conditionalFormatting>
  <conditionalFormatting sqref="E453:E454">
    <cfRule type="cellIs" dxfId="446" priority="449" stopIfTrue="1" operator="equal">
      <formula>0</formula>
    </cfRule>
  </conditionalFormatting>
  <conditionalFormatting sqref="E210:E211">
    <cfRule type="cellIs" dxfId="445" priority="446" stopIfTrue="1" operator="equal">
      <formula>0</formula>
    </cfRule>
  </conditionalFormatting>
  <conditionalFormatting sqref="D208:E208">
    <cfRule type="cellIs" dxfId="444" priority="448" stopIfTrue="1" operator="equal">
      <formula>0</formula>
    </cfRule>
  </conditionalFormatting>
  <conditionalFormatting sqref="D209:E209">
    <cfRule type="cellIs" dxfId="443" priority="447" stopIfTrue="1" operator="equal">
      <formula>0</formula>
    </cfRule>
  </conditionalFormatting>
  <conditionalFormatting sqref="E157">
    <cfRule type="cellIs" dxfId="442" priority="445" stopIfTrue="1" operator="equal">
      <formula>0</formula>
    </cfRule>
  </conditionalFormatting>
  <conditionalFormatting sqref="D522:E522 D213:E213">
    <cfRule type="cellIs" dxfId="441" priority="444" stopIfTrue="1" operator="equal">
      <formula>0</formula>
    </cfRule>
  </conditionalFormatting>
  <conditionalFormatting sqref="D214:E214">
    <cfRule type="cellIs" dxfId="440" priority="443" stopIfTrue="1" operator="equal">
      <formula>0</formula>
    </cfRule>
  </conditionalFormatting>
  <conditionalFormatting sqref="E215">
    <cfRule type="cellIs" dxfId="439" priority="442" stopIfTrue="1" operator="equal">
      <formula>0</formula>
    </cfRule>
  </conditionalFormatting>
  <conditionalFormatting sqref="E529">
    <cfRule type="cellIs" dxfId="438" priority="441" stopIfTrue="1" operator="equal">
      <formula>0</formula>
    </cfRule>
  </conditionalFormatting>
  <conditionalFormatting sqref="E634">
    <cfRule type="cellIs" dxfId="437" priority="439" stopIfTrue="1" operator="equal">
      <formula>0</formula>
    </cfRule>
  </conditionalFormatting>
  <conditionalFormatting sqref="E624:E628 E633 E670">
    <cfRule type="cellIs" dxfId="436" priority="440" stopIfTrue="1" operator="equal">
      <formula>0</formula>
    </cfRule>
  </conditionalFormatting>
  <conditionalFormatting sqref="E635">
    <cfRule type="cellIs" dxfId="435" priority="438" stopIfTrue="1" operator="equal">
      <formula>0</formula>
    </cfRule>
  </conditionalFormatting>
  <conditionalFormatting sqref="E640">
    <cfRule type="cellIs" dxfId="434" priority="437" stopIfTrue="1" operator="equal">
      <formula>0</formula>
    </cfRule>
  </conditionalFormatting>
  <conditionalFormatting sqref="E641">
    <cfRule type="cellIs" dxfId="433" priority="436" stopIfTrue="1" operator="equal">
      <formula>0</formula>
    </cfRule>
  </conditionalFormatting>
  <conditionalFormatting sqref="E643">
    <cfRule type="cellIs" dxfId="432" priority="435" stopIfTrue="1" operator="equal">
      <formula>0</formula>
    </cfRule>
  </conditionalFormatting>
  <conditionalFormatting sqref="E645">
    <cfRule type="cellIs" dxfId="431" priority="434" stopIfTrue="1" operator="equal">
      <formula>0</formula>
    </cfRule>
  </conditionalFormatting>
  <conditionalFormatting sqref="E644">
    <cfRule type="cellIs" dxfId="430" priority="433" stopIfTrue="1" operator="equal">
      <formula>0</formula>
    </cfRule>
  </conditionalFormatting>
  <conditionalFormatting sqref="E656">
    <cfRule type="cellIs" dxfId="429" priority="432" stopIfTrue="1" operator="equal">
      <formula>0</formula>
    </cfRule>
  </conditionalFormatting>
  <conditionalFormatting sqref="E651:E652">
    <cfRule type="cellIs" dxfId="428" priority="431" stopIfTrue="1" operator="equal">
      <formula>0</formula>
    </cfRule>
  </conditionalFormatting>
  <conditionalFormatting sqref="E653:E655">
    <cfRule type="cellIs" dxfId="427" priority="430" stopIfTrue="1" operator="equal">
      <formula>0</formula>
    </cfRule>
  </conditionalFormatting>
  <conditionalFormatting sqref="E665">
    <cfRule type="cellIs" dxfId="426" priority="429" stopIfTrue="1" operator="equal">
      <formula>0</formula>
    </cfRule>
  </conditionalFormatting>
  <conditionalFormatting sqref="E660:E661">
    <cfRule type="cellIs" dxfId="425" priority="428" stopIfTrue="1" operator="equal">
      <formula>0</formula>
    </cfRule>
  </conditionalFormatting>
  <conditionalFormatting sqref="E662:E664">
    <cfRule type="cellIs" dxfId="424" priority="427" stopIfTrue="1" operator="equal">
      <formula>0</formula>
    </cfRule>
  </conditionalFormatting>
  <conditionalFormatting sqref="E666 E668">
    <cfRule type="cellIs" dxfId="423" priority="426" stopIfTrue="1" operator="equal">
      <formula>0</formula>
    </cfRule>
  </conditionalFormatting>
  <conditionalFormatting sqref="E559:E560">
    <cfRule type="cellIs" dxfId="422" priority="425" stopIfTrue="1" operator="equal">
      <formula>0</formula>
    </cfRule>
  </conditionalFormatting>
  <conditionalFormatting sqref="E559:E560">
    <cfRule type="cellIs" dxfId="421" priority="424" stopIfTrue="1" operator="equal">
      <formula>0</formula>
    </cfRule>
  </conditionalFormatting>
  <conditionalFormatting sqref="E564">
    <cfRule type="cellIs" dxfId="420" priority="423" stopIfTrue="1" operator="equal">
      <formula>0</formula>
    </cfRule>
  </conditionalFormatting>
  <conditionalFormatting sqref="E564">
    <cfRule type="cellIs" dxfId="419" priority="422" stopIfTrue="1" operator="equal">
      <formula>0</formula>
    </cfRule>
  </conditionalFormatting>
  <conditionalFormatting sqref="E586">
    <cfRule type="cellIs" dxfId="418" priority="418" stopIfTrue="1" operator="equal">
      <formula>0</formula>
    </cfRule>
  </conditionalFormatting>
  <conditionalFormatting sqref="E586">
    <cfRule type="cellIs" dxfId="417" priority="417" stopIfTrue="1" operator="equal">
      <formula>0</formula>
    </cfRule>
  </conditionalFormatting>
  <conditionalFormatting sqref="E580:E585">
    <cfRule type="cellIs" dxfId="416" priority="421" stopIfTrue="1" operator="equal">
      <formula>0</formula>
    </cfRule>
  </conditionalFormatting>
  <conditionalFormatting sqref="E582:E584">
    <cfRule type="cellIs" dxfId="415" priority="419" stopIfTrue="1" operator="equal">
      <formula>0</formula>
    </cfRule>
  </conditionalFormatting>
  <conditionalFormatting sqref="E585">
    <cfRule type="cellIs" dxfId="414" priority="420" stopIfTrue="1" operator="equal">
      <formula>0</formula>
    </cfRule>
  </conditionalFormatting>
  <conditionalFormatting sqref="E253:E254">
    <cfRule type="cellIs" dxfId="413" priority="416" stopIfTrue="1" operator="equal">
      <formula>0</formula>
    </cfRule>
  </conditionalFormatting>
  <conditionalFormatting sqref="E279">
    <cfRule type="cellIs" dxfId="412" priority="414" stopIfTrue="1" operator="equal">
      <formula>0</formula>
    </cfRule>
  </conditionalFormatting>
  <conditionalFormatting sqref="E290:E291">
    <cfRule type="cellIs" dxfId="411" priority="412" stopIfTrue="1" operator="equal">
      <formula>0</formula>
    </cfRule>
  </conditionalFormatting>
  <conditionalFormatting sqref="E292:E297">
    <cfRule type="cellIs" dxfId="410" priority="413" stopIfTrue="1" operator="equal">
      <formula>0</formula>
    </cfRule>
  </conditionalFormatting>
  <conditionalFormatting sqref="E289">
    <cfRule type="cellIs" dxfId="409" priority="411" stopIfTrue="1" operator="equal">
      <formula>0</formula>
    </cfRule>
  </conditionalFormatting>
  <conditionalFormatting sqref="E287:E288">
    <cfRule type="cellIs" dxfId="408" priority="410" stopIfTrue="1" operator="equal">
      <formula>0</formula>
    </cfRule>
  </conditionalFormatting>
  <conditionalFormatting sqref="E298:E299">
    <cfRule type="cellIs" dxfId="407" priority="409" stopIfTrue="1" operator="equal">
      <formula>0</formula>
    </cfRule>
  </conditionalFormatting>
  <conditionalFormatting sqref="E303:E306">
    <cfRule type="cellIs" dxfId="406" priority="408" stopIfTrue="1" operator="equal">
      <formula>0</formula>
    </cfRule>
  </conditionalFormatting>
  <conditionalFormatting sqref="E300">
    <cfRule type="cellIs" dxfId="405" priority="407" stopIfTrue="1" operator="equal">
      <formula>0</formula>
    </cfRule>
  </conditionalFormatting>
  <conditionalFormatting sqref="E356">
    <cfRule type="cellIs" dxfId="404" priority="406" stopIfTrue="1" operator="equal">
      <formula>0</formula>
    </cfRule>
  </conditionalFormatting>
  <conditionalFormatting sqref="E368:E369">
    <cfRule type="cellIs" dxfId="403" priority="404" stopIfTrue="1" operator="equal">
      <formula>0</formula>
    </cfRule>
  </conditionalFormatting>
  <conditionalFormatting sqref="E366">
    <cfRule type="cellIs" dxfId="402" priority="405" stopIfTrue="1" operator="equal">
      <formula>0</formula>
    </cfRule>
  </conditionalFormatting>
  <conditionalFormatting sqref="E367">
    <cfRule type="cellIs" dxfId="401" priority="403" stopIfTrue="1" operator="equal">
      <formula>0</formula>
    </cfRule>
  </conditionalFormatting>
  <conditionalFormatting sqref="E423">
    <cfRule type="cellIs" dxfId="400" priority="402" stopIfTrue="1" operator="equal">
      <formula>0</formula>
    </cfRule>
  </conditionalFormatting>
  <conditionalFormatting sqref="E418:E419">
    <cfRule type="cellIs" dxfId="399" priority="401" stopIfTrue="1" operator="equal">
      <formula>0</formula>
    </cfRule>
  </conditionalFormatting>
  <conditionalFormatting sqref="E417">
    <cfRule type="cellIs" dxfId="398" priority="400" stopIfTrue="1" operator="equal">
      <formula>0</formula>
    </cfRule>
  </conditionalFormatting>
  <conditionalFormatting sqref="D227:E227">
    <cfRule type="cellIs" dxfId="397" priority="399" stopIfTrue="1" operator="equal">
      <formula>0</formula>
    </cfRule>
  </conditionalFormatting>
  <conditionalFormatting sqref="D228:E228">
    <cfRule type="cellIs" dxfId="396" priority="398" stopIfTrue="1" operator="equal">
      <formula>0</formula>
    </cfRule>
  </conditionalFormatting>
  <conditionalFormatting sqref="E229">
    <cfRule type="cellIs" dxfId="395" priority="397" stopIfTrue="1" operator="equal">
      <formula>0</formula>
    </cfRule>
  </conditionalFormatting>
  <conditionalFormatting sqref="D230:E230">
    <cfRule type="cellIs" dxfId="394" priority="396" stopIfTrue="1" operator="equal">
      <formula>0</formula>
    </cfRule>
  </conditionalFormatting>
  <conditionalFormatting sqref="E592:E593">
    <cfRule type="cellIs" dxfId="393" priority="395" stopIfTrue="1" operator="equal">
      <formula>0</formula>
    </cfRule>
  </conditionalFormatting>
  <conditionalFormatting sqref="E594">
    <cfRule type="cellIs" dxfId="392" priority="394" stopIfTrue="1" operator="equal">
      <formula>0</formula>
    </cfRule>
  </conditionalFormatting>
  <conditionalFormatting sqref="E594">
    <cfRule type="cellIs" dxfId="391" priority="393" stopIfTrue="1" operator="equal">
      <formula>0</formula>
    </cfRule>
  </conditionalFormatting>
  <conditionalFormatting sqref="E595:E596">
    <cfRule type="cellIs" dxfId="390" priority="392" stopIfTrue="1" operator="equal">
      <formula>0</formula>
    </cfRule>
  </conditionalFormatting>
  <conditionalFormatting sqref="E487">
    <cfRule type="cellIs" dxfId="389" priority="391" stopIfTrue="1" operator="equal">
      <formula>0</formula>
    </cfRule>
  </conditionalFormatting>
  <conditionalFormatting sqref="E486">
    <cfRule type="cellIs" dxfId="388" priority="390" stopIfTrue="1" operator="equal">
      <formula>0</formula>
    </cfRule>
  </conditionalFormatting>
  <conditionalFormatting sqref="E612">
    <cfRule type="cellIs" dxfId="387" priority="389" stopIfTrue="1" operator="equal">
      <formula>0</formula>
    </cfRule>
  </conditionalFormatting>
  <conditionalFormatting sqref="E602:E605">
    <cfRule type="cellIs" dxfId="386" priority="388" stopIfTrue="1" operator="equal">
      <formula>0</formula>
    </cfRule>
  </conditionalFormatting>
  <conditionalFormatting sqref="E598">
    <cfRule type="cellIs" dxfId="385" priority="386" stopIfTrue="1" operator="equal">
      <formula>0</formula>
    </cfRule>
  </conditionalFormatting>
  <conditionalFormatting sqref="E599:E601">
    <cfRule type="cellIs" dxfId="384" priority="387" stopIfTrue="1" operator="equal">
      <formula>0</formula>
    </cfRule>
  </conditionalFormatting>
  <conditionalFormatting sqref="E608">
    <cfRule type="cellIs" dxfId="383" priority="385" stopIfTrue="1" operator="equal">
      <formula>0</formula>
    </cfRule>
  </conditionalFormatting>
  <conditionalFormatting sqref="E608">
    <cfRule type="cellIs" dxfId="382" priority="384" stopIfTrue="1" operator="equal">
      <formula>0</formula>
    </cfRule>
  </conditionalFormatting>
  <conditionalFormatting sqref="E613">
    <cfRule type="cellIs" dxfId="381" priority="383" stopIfTrue="1" operator="equal">
      <formula>0</formula>
    </cfRule>
  </conditionalFormatting>
  <conditionalFormatting sqref="E614:E615">
    <cfRule type="cellIs" dxfId="380" priority="381" stopIfTrue="1" operator="equal">
      <formula>0</formula>
    </cfRule>
  </conditionalFormatting>
  <conditionalFormatting sqref="E613">
    <cfRule type="cellIs" dxfId="379" priority="382" stopIfTrue="1" operator="equal">
      <formula>0</formula>
    </cfRule>
  </conditionalFormatting>
  <conditionalFormatting sqref="E609">
    <cfRule type="cellIs" dxfId="378" priority="380" stopIfTrue="1" operator="equal">
      <formula>0</formula>
    </cfRule>
  </conditionalFormatting>
  <conditionalFormatting sqref="E618:E620">
    <cfRule type="cellIs" dxfId="377" priority="379" stopIfTrue="1" operator="equal">
      <formula>0</formula>
    </cfRule>
  </conditionalFormatting>
  <conditionalFormatting sqref="E606:E607">
    <cfRule type="cellIs" dxfId="376" priority="378" stopIfTrue="1" operator="equal">
      <formula>0</formula>
    </cfRule>
  </conditionalFormatting>
  <conditionalFormatting sqref="E611">
    <cfRule type="cellIs" dxfId="375" priority="377" stopIfTrue="1" operator="equal">
      <formula>0</formula>
    </cfRule>
  </conditionalFormatting>
  <conditionalFormatting sqref="D402:E403">
    <cfRule type="cellIs" dxfId="374" priority="376" stopIfTrue="1" operator="equal">
      <formula>0</formula>
    </cfRule>
  </conditionalFormatting>
  <conditionalFormatting sqref="E402:E403">
    <cfRule type="cellIs" dxfId="373" priority="375" stopIfTrue="1" operator="equal">
      <formula>0</formula>
    </cfRule>
  </conditionalFormatting>
  <conditionalFormatting sqref="E334 E339">
    <cfRule type="cellIs" dxfId="372" priority="374" stopIfTrue="1" operator="equal">
      <formula>0</formula>
    </cfRule>
  </conditionalFormatting>
  <conditionalFormatting sqref="E336:E337">
    <cfRule type="cellIs" dxfId="371" priority="372" stopIfTrue="1" operator="equal">
      <formula>0</formula>
    </cfRule>
  </conditionalFormatting>
  <conditionalFormatting sqref="E338">
    <cfRule type="cellIs" dxfId="370" priority="373" stopIfTrue="1" operator="equal">
      <formula>0</formula>
    </cfRule>
  </conditionalFormatting>
  <conditionalFormatting sqref="E335">
    <cfRule type="cellIs" dxfId="369" priority="371" stopIfTrue="1" operator="equal">
      <formula>0</formula>
    </cfRule>
  </conditionalFormatting>
  <conditionalFormatting sqref="E610">
    <cfRule type="cellIs" dxfId="368" priority="370" stopIfTrue="1" operator="equal">
      <formula>0</formula>
    </cfRule>
  </conditionalFormatting>
  <conditionalFormatting sqref="E667">
    <cfRule type="cellIs" dxfId="367" priority="369" stopIfTrue="1" operator="equal">
      <formula>0</formula>
    </cfRule>
  </conditionalFormatting>
  <conditionalFormatting sqref="E203">
    <cfRule type="cellIs" dxfId="366" priority="368" stopIfTrue="1" operator="equal">
      <formula>0</formula>
    </cfRule>
  </conditionalFormatting>
  <conditionalFormatting sqref="E637">
    <cfRule type="cellIs" dxfId="365" priority="367" stopIfTrue="1" operator="equal">
      <formula>0</formula>
    </cfRule>
  </conditionalFormatting>
  <conditionalFormatting sqref="E638">
    <cfRule type="cellIs" dxfId="364" priority="366" stopIfTrue="1" operator="equal">
      <formula>0</formula>
    </cfRule>
  </conditionalFormatting>
  <conditionalFormatting sqref="E85">
    <cfRule type="cellIs" dxfId="363" priority="365" stopIfTrue="1" operator="equal">
      <formula>0</formula>
    </cfRule>
  </conditionalFormatting>
  <conditionalFormatting sqref="E159">
    <cfRule type="cellIs" dxfId="362" priority="364" stopIfTrue="1" operator="equal">
      <formula>0</formula>
    </cfRule>
  </conditionalFormatting>
  <conditionalFormatting sqref="E158">
    <cfRule type="cellIs" dxfId="361" priority="363" stopIfTrue="1" operator="equal">
      <formula>0</formula>
    </cfRule>
  </conditionalFormatting>
  <conditionalFormatting sqref="E646:E647">
    <cfRule type="cellIs" dxfId="360" priority="362" stopIfTrue="1" operator="equal">
      <formula>0</formula>
    </cfRule>
  </conditionalFormatting>
  <conditionalFormatting sqref="E648 E650">
    <cfRule type="cellIs" dxfId="359" priority="361" stopIfTrue="1" operator="equal">
      <formula>0</formula>
    </cfRule>
  </conditionalFormatting>
  <conditionalFormatting sqref="E536">
    <cfRule type="cellIs" dxfId="358" priority="359" stopIfTrue="1" operator="equal">
      <formula>0</formula>
    </cfRule>
  </conditionalFormatting>
  <conditionalFormatting sqref="E536">
    <cfRule type="cellIs" dxfId="357" priority="360" stopIfTrue="1" operator="equal">
      <formula>0</formula>
    </cfRule>
  </conditionalFormatting>
  <conditionalFormatting sqref="E577">
    <cfRule type="cellIs" dxfId="356" priority="354" stopIfTrue="1" operator="equal">
      <formula>0</formula>
    </cfRule>
  </conditionalFormatting>
  <conditionalFormatting sqref="E578">
    <cfRule type="cellIs" dxfId="355" priority="358" stopIfTrue="1" operator="equal">
      <formula>0</formula>
    </cfRule>
  </conditionalFormatting>
  <conditionalFormatting sqref="E572:E574">
    <cfRule type="cellIs" dxfId="354" priority="356" stopIfTrue="1" operator="equal">
      <formula>0</formula>
    </cfRule>
  </conditionalFormatting>
  <conditionalFormatting sqref="E575:E576">
    <cfRule type="cellIs" dxfId="353" priority="357" stopIfTrue="1" operator="equal">
      <formula>0</formula>
    </cfRule>
  </conditionalFormatting>
  <conditionalFormatting sqref="E577">
    <cfRule type="cellIs" dxfId="352" priority="355" stopIfTrue="1" operator="equal">
      <formula>0</formula>
    </cfRule>
  </conditionalFormatting>
  <conditionalFormatting sqref="E565">
    <cfRule type="cellIs" dxfId="351" priority="350" stopIfTrue="1" operator="equal">
      <formula>0</formula>
    </cfRule>
  </conditionalFormatting>
  <conditionalFormatting sqref="E561">
    <cfRule type="cellIs" dxfId="350" priority="348" stopIfTrue="1" operator="equal">
      <formula>0</formula>
    </cfRule>
  </conditionalFormatting>
  <conditionalFormatting sqref="E562:E563">
    <cfRule type="cellIs" dxfId="349" priority="353" stopIfTrue="1" operator="equal">
      <formula>0</formula>
    </cfRule>
  </conditionalFormatting>
  <conditionalFormatting sqref="E562:E563">
    <cfRule type="cellIs" dxfId="348" priority="352" stopIfTrue="1" operator="equal">
      <formula>0</formula>
    </cfRule>
  </conditionalFormatting>
  <conditionalFormatting sqref="E565">
    <cfRule type="cellIs" dxfId="347" priority="351" stopIfTrue="1" operator="equal">
      <formula>0</formula>
    </cfRule>
  </conditionalFormatting>
  <conditionalFormatting sqref="E561">
    <cfRule type="cellIs" dxfId="346" priority="349" stopIfTrue="1" operator="equal">
      <formula>0</formula>
    </cfRule>
  </conditionalFormatting>
  <conditionalFormatting sqref="E204">
    <cfRule type="cellIs" dxfId="345" priority="347" stopIfTrue="1" operator="equal">
      <formula>0</formula>
    </cfRule>
  </conditionalFormatting>
  <conditionalFormatting sqref="E95:E96">
    <cfRule type="cellIs" dxfId="344" priority="346" stopIfTrue="1" operator="equal">
      <formula>0</formula>
    </cfRule>
  </conditionalFormatting>
  <conditionalFormatting sqref="E260">
    <cfRule type="cellIs" dxfId="343" priority="345" stopIfTrue="1" operator="equal">
      <formula>0</formula>
    </cfRule>
  </conditionalFormatting>
  <conditionalFormatting sqref="E262">
    <cfRule type="cellIs" dxfId="342" priority="344" stopIfTrue="1" operator="equal">
      <formula>0</formula>
    </cfRule>
  </conditionalFormatting>
  <conditionalFormatting sqref="E324">
    <cfRule type="cellIs" dxfId="341" priority="343" stopIfTrue="1" operator="equal">
      <formula>0</formula>
    </cfRule>
  </conditionalFormatting>
  <conditionalFormatting sqref="D460:E460">
    <cfRule type="cellIs" dxfId="340" priority="342" stopIfTrue="1" operator="equal">
      <formula>0</formula>
    </cfRule>
  </conditionalFormatting>
  <conditionalFormatting sqref="E460">
    <cfRule type="cellIs" dxfId="339" priority="341" stopIfTrue="1" operator="equal">
      <formula>0</formula>
    </cfRule>
  </conditionalFormatting>
  <conditionalFormatting sqref="E478">
    <cfRule type="cellIs" dxfId="338" priority="339" stopIfTrue="1" operator="equal">
      <formula>0</formula>
    </cfRule>
  </conditionalFormatting>
  <conditionalFormatting sqref="D478:E478">
    <cfRule type="cellIs" dxfId="337" priority="340" stopIfTrue="1" operator="equal">
      <formula>0</formula>
    </cfRule>
  </conditionalFormatting>
  <conditionalFormatting sqref="E118">
    <cfRule type="cellIs" dxfId="336" priority="338" stopIfTrue="1" operator="equal">
      <formula>0</formula>
    </cfRule>
  </conditionalFormatting>
  <conditionalFormatting sqref="E357">
    <cfRule type="cellIs" dxfId="335" priority="337" stopIfTrue="1" operator="equal">
      <formula>0</formula>
    </cfRule>
  </conditionalFormatting>
  <conditionalFormatting sqref="E353">
    <cfRule type="cellIs" dxfId="334" priority="336" stopIfTrue="1" operator="equal">
      <formula>0</formula>
    </cfRule>
  </conditionalFormatting>
  <conditionalFormatting sqref="E553">
    <cfRule type="cellIs" dxfId="333" priority="335" stopIfTrue="1" operator="equal">
      <formula>0</formula>
    </cfRule>
  </conditionalFormatting>
  <conditionalFormatting sqref="E571">
    <cfRule type="cellIs" dxfId="332" priority="334" stopIfTrue="1" operator="equal">
      <formula>0</formula>
    </cfRule>
  </conditionalFormatting>
  <conditionalFormatting sqref="E636">
    <cfRule type="cellIs" dxfId="331" priority="333" stopIfTrue="1" operator="equal">
      <formula>0</formula>
    </cfRule>
  </conditionalFormatting>
  <conditionalFormatting sqref="E639">
    <cfRule type="cellIs" dxfId="330" priority="332" stopIfTrue="1" operator="equal">
      <formula>0</formula>
    </cfRule>
  </conditionalFormatting>
  <conditionalFormatting sqref="E642">
    <cfRule type="cellIs" dxfId="329" priority="331" stopIfTrue="1" operator="equal">
      <formula>0</formula>
    </cfRule>
  </conditionalFormatting>
  <conditionalFormatting sqref="E649">
    <cfRule type="cellIs" dxfId="328" priority="330" stopIfTrue="1" operator="equal">
      <formula>0</formula>
    </cfRule>
  </conditionalFormatting>
  <conditionalFormatting sqref="D1077:E1077 D1188:E1190 D1195:E1198 D782:E782 D691:E691 D678:E687 D689:E689 D698:E699 D729:E729 D725:E727 E735:E736 E844:E846 D910:E910 E917:E918 D1170:E1170 E1214 D713:E721 D1072:E1072 E1152 D989:E990 E1164:E1165 E1269 E1265:E1266 D1267:E1267 D701:E711 D1263:E1264 D785:E785 D839:E839 D869:E878 D818:E831 D793:E814 D851:E864 D885:E908 D958:E967 D919:E919 D985:E985 D974:E979 E1162 D1206:E1212 E1278:E1280 D1254:E1254 E1255:E1257 D741:E780 D1220:E1224 D1052:E1052 D1044:E1044 D1082:E1082 D1085:E1086 D1046:E1048">
    <cfRule type="cellIs" dxfId="327" priority="329" stopIfTrue="1" operator="equal">
      <formula>0</formula>
    </cfRule>
  </conditionalFormatting>
  <conditionalFormatting sqref="D1213:E1213">
    <cfRule type="cellIs" dxfId="326" priority="328" stopIfTrue="1" operator="equal">
      <formula>0</formula>
    </cfRule>
  </conditionalFormatting>
  <conditionalFormatting sqref="E1225:E1226">
    <cfRule type="cellIs" dxfId="325" priority="327" stopIfTrue="1" operator="equal">
      <formula>0</formula>
    </cfRule>
  </conditionalFormatting>
  <conditionalFormatting sqref="D1240:E1241">
    <cfRule type="cellIs" dxfId="324" priority="325" stopIfTrue="1" operator="equal">
      <formula>0</formula>
    </cfRule>
  </conditionalFormatting>
  <conditionalFormatting sqref="E1242:E1243">
    <cfRule type="cellIs" dxfId="323" priority="326" stopIfTrue="1" operator="equal">
      <formula>0</formula>
    </cfRule>
  </conditionalFormatting>
  <conditionalFormatting sqref="D733:E733">
    <cfRule type="cellIs" dxfId="322" priority="324" stopIfTrue="1" operator="equal">
      <formula>0</formula>
    </cfRule>
  </conditionalFormatting>
  <conditionalFormatting sqref="E734">
    <cfRule type="cellIs" dxfId="321" priority="323" stopIfTrue="1" operator="equal">
      <formula>0</formula>
    </cfRule>
  </conditionalFormatting>
  <conditionalFormatting sqref="D789:E789">
    <cfRule type="cellIs" dxfId="320" priority="322" stopIfTrue="1" operator="equal">
      <formula>0</formula>
    </cfRule>
  </conditionalFormatting>
  <conditionalFormatting sqref="E790:E791">
    <cfRule type="cellIs" dxfId="319" priority="321" stopIfTrue="1" operator="equal">
      <formula>0</formula>
    </cfRule>
  </conditionalFormatting>
  <conditionalFormatting sqref="D792:E792">
    <cfRule type="cellIs" dxfId="318" priority="320" stopIfTrue="1" operator="equal">
      <formula>0</formula>
    </cfRule>
  </conditionalFormatting>
  <conditionalFormatting sqref="E1054">
    <cfRule type="cellIs" dxfId="317" priority="319" stopIfTrue="1" operator="equal">
      <formula>0</formula>
    </cfRule>
  </conditionalFormatting>
  <conditionalFormatting sqref="D1156:E1156">
    <cfRule type="cellIs" dxfId="316" priority="317" stopIfTrue="1" operator="equal">
      <formula>0</formula>
    </cfRule>
  </conditionalFormatting>
  <conditionalFormatting sqref="D957:E957 D991:E991">
    <cfRule type="cellIs" dxfId="315" priority="318" stopIfTrue="1" operator="equal">
      <formula>0</formula>
    </cfRule>
  </conditionalFormatting>
  <conditionalFormatting sqref="D1078:E1078">
    <cfRule type="cellIs" dxfId="314" priority="316" stopIfTrue="1" operator="equal">
      <formula>0</formula>
    </cfRule>
  </conditionalFormatting>
  <conditionalFormatting sqref="D843:E843">
    <cfRule type="cellIs" dxfId="313" priority="314" stopIfTrue="1" operator="equal">
      <formula>0</formula>
    </cfRule>
  </conditionalFormatting>
  <conditionalFormatting sqref="E1084">
    <cfRule type="cellIs" dxfId="312" priority="315" stopIfTrue="1" operator="equal">
      <formula>0</formula>
    </cfRule>
  </conditionalFormatting>
  <conditionalFormatting sqref="D947:E947">
    <cfRule type="cellIs" dxfId="311" priority="313" stopIfTrue="1" operator="equal">
      <formula>0</formula>
    </cfRule>
  </conditionalFormatting>
  <conditionalFormatting sqref="E948">
    <cfRule type="cellIs" dxfId="310" priority="312" stopIfTrue="1" operator="equal">
      <formula>0</formula>
    </cfRule>
  </conditionalFormatting>
  <conditionalFormatting sqref="D983:E983">
    <cfRule type="cellIs" dxfId="309" priority="311" stopIfTrue="1" operator="equal">
      <formula>0</formula>
    </cfRule>
  </conditionalFormatting>
  <conditionalFormatting sqref="E984">
    <cfRule type="cellIs" dxfId="308" priority="310" stopIfTrue="1" operator="equal">
      <formula>0</formula>
    </cfRule>
  </conditionalFormatting>
  <conditionalFormatting sqref="E1015">
    <cfRule type="cellIs" dxfId="307" priority="307" stopIfTrue="1" operator="equal">
      <formula>0</formula>
    </cfRule>
  </conditionalFormatting>
  <conditionalFormatting sqref="D1005:E1005 D1007:E1009">
    <cfRule type="cellIs" dxfId="306" priority="309" stopIfTrue="1" operator="equal">
      <formula>0</formula>
    </cfRule>
  </conditionalFormatting>
  <conditionalFormatting sqref="D1013:E1014">
    <cfRule type="cellIs" dxfId="305" priority="308" stopIfTrue="1" operator="equal">
      <formula>0</formula>
    </cfRule>
  </conditionalFormatting>
  <conditionalFormatting sqref="D998:E1001">
    <cfRule type="cellIs" dxfId="304" priority="306" stopIfTrue="1" operator="equal">
      <formula>0</formula>
    </cfRule>
  </conditionalFormatting>
  <conditionalFormatting sqref="D1002:E1004">
    <cfRule type="cellIs" dxfId="303" priority="305" stopIfTrue="1" operator="equal">
      <formula>0</formula>
    </cfRule>
  </conditionalFormatting>
  <conditionalFormatting sqref="D1038:E1040">
    <cfRule type="cellIs" dxfId="302" priority="304" stopIfTrue="1" operator="equal">
      <formula>0</formula>
    </cfRule>
  </conditionalFormatting>
  <conditionalFormatting sqref="D1041:E1043">
    <cfRule type="cellIs" dxfId="301" priority="303" stopIfTrue="1" operator="equal">
      <formula>0</formula>
    </cfRule>
  </conditionalFormatting>
  <conditionalFormatting sqref="D1037:E1037">
    <cfRule type="cellIs" dxfId="300" priority="302" stopIfTrue="1" operator="equal">
      <formula>0</formula>
    </cfRule>
  </conditionalFormatting>
  <conditionalFormatting sqref="D1053:E1053">
    <cfRule type="cellIs" dxfId="299" priority="301" stopIfTrue="1" operator="equal">
      <formula>0</formula>
    </cfRule>
  </conditionalFormatting>
  <conditionalFormatting sqref="D1074:E1075">
    <cfRule type="cellIs" dxfId="298" priority="299" stopIfTrue="1" operator="equal">
      <formula>0</formula>
    </cfRule>
  </conditionalFormatting>
  <conditionalFormatting sqref="D1083:E1083">
    <cfRule type="cellIs" dxfId="297" priority="300" stopIfTrue="1" operator="equal">
      <formula>0</formula>
    </cfRule>
  </conditionalFormatting>
  <conditionalFormatting sqref="D1076:E1076">
    <cfRule type="cellIs" dxfId="296" priority="298" stopIfTrue="1" operator="equal">
      <formula>0</formula>
    </cfRule>
  </conditionalFormatting>
  <conditionalFormatting sqref="D1073:E1073">
    <cfRule type="cellIs" dxfId="295" priority="297" stopIfTrue="1" operator="equal">
      <formula>0</formula>
    </cfRule>
  </conditionalFormatting>
  <conditionalFormatting sqref="D1093:E1093">
    <cfRule type="cellIs" dxfId="294" priority="296" stopIfTrue="1" operator="equal">
      <formula>0</formula>
    </cfRule>
  </conditionalFormatting>
  <conditionalFormatting sqref="D1094:E1094">
    <cfRule type="cellIs" dxfId="293" priority="295" stopIfTrue="1" operator="equal">
      <formula>0</formula>
    </cfRule>
  </conditionalFormatting>
  <conditionalFormatting sqref="E1100">
    <cfRule type="cellIs" dxfId="292" priority="294" stopIfTrue="1" operator="equal">
      <formula>0</formula>
    </cfRule>
  </conditionalFormatting>
  <conditionalFormatting sqref="D1090:E1091">
    <cfRule type="cellIs" dxfId="291" priority="292" stopIfTrue="1" operator="equal">
      <formula>0</formula>
    </cfRule>
  </conditionalFormatting>
  <conditionalFormatting sqref="D1099:E1099">
    <cfRule type="cellIs" dxfId="290" priority="293" stopIfTrue="1" operator="equal">
      <formula>0</formula>
    </cfRule>
  </conditionalFormatting>
  <conditionalFormatting sqref="D1092:E1092">
    <cfRule type="cellIs" dxfId="289" priority="291" stopIfTrue="1" operator="equal">
      <formula>0</formula>
    </cfRule>
  </conditionalFormatting>
  <conditionalFormatting sqref="D1089:E1089">
    <cfRule type="cellIs" dxfId="288" priority="290" stopIfTrue="1" operator="equal">
      <formula>0</formula>
    </cfRule>
  </conditionalFormatting>
  <conditionalFormatting sqref="D1108:E1108">
    <cfRule type="cellIs" dxfId="287" priority="289" stopIfTrue="1" operator="equal">
      <formula>0</formula>
    </cfRule>
  </conditionalFormatting>
  <conditionalFormatting sqref="D1113:E1113">
    <cfRule type="cellIs" dxfId="286" priority="287" stopIfTrue="1" operator="equal">
      <formula>0</formula>
    </cfRule>
  </conditionalFormatting>
  <conditionalFormatting sqref="D1103:E1103 D1109:E1109">
    <cfRule type="cellIs" dxfId="285" priority="288" stopIfTrue="1" operator="equal">
      <formula>0</formula>
    </cfRule>
  </conditionalFormatting>
  <conditionalFormatting sqref="E1115">
    <cfRule type="cellIs" dxfId="284" priority="286" stopIfTrue="1" operator="equal">
      <formula>0</formula>
    </cfRule>
  </conditionalFormatting>
  <conditionalFormatting sqref="D1105:E1106">
    <cfRule type="cellIs" dxfId="283" priority="285" stopIfTrue="1" operator="equal">
      <formula>0</formula>
    </cfRule>
  </conditionalFormatting>
  <conditionalFormatting sqref="E1134">
    <cfRule type="cellIs" dxfId="282" priority="280" stopIfTrue="1" operator="equal">
      <formula>0</formula>
    </cfRule>
  </conditionalFormatting>
  <conditionalFormatting sqref="D1107:E1107">
    <cfRule type="cellIs" dxfId="281" priority="284" stopIfTrue="1" operator="equal">
      <formula>0</formula>
    </cfRule>
  </conditionalFormatting>
  <conditionalFormatting sqref="D1104:E1104">
    <cfRule type="cellIs" dxfId="280" priority="283" stopIfTrue="1" operator="equal">
      <formula>0</formula>
    </cfRule>
  </conditionalFormatting>
  <conditionalFormatting sqref="D1128:E1128">
    <cfRule type="cellIs" dxfId="279" priority="282" stopIfTrue="1" operator="equal">
      <formula>0</formula>
    </cfRule>
  </conditionalFormatting>
  <conditionalFormatting sqref="D1133:E1133">
    <cfRule type="cellIs" dxfId="278" priority="281" stopIfTrue="1" operator="equal">
      <formula>0</formula>
    </cfRule>
  </conditionalFormatting>
  <conditionalFormatting sqref="D1124:E1124">
    <cfRule type="cellIs" dxfId="277" priority="277" stopIfTrue="1" operator="equal">
      <formula>0</formula>
    </cfRule>
  </conditionalFormatting>
  <conditionalFormatting sqref="D1125:E1126">
    <cfRule type="cellIs" dxfId="276" priority="279" stopIfTrue="1" operator="equal">
      <formula>0</formula>
    </cfRule>
  </conditionalFormatting>
  <conditionalFormatting sqref="D1127:E1127">
    <cfRule type="cellIs" dxfId="275" priority="278" stopIfTrue="1" operator="equal">
      <formula>0</formula>
    </cfRule>
  </conditionalFormatting>
  <conditionalFormatting sqref="D1166:E1166">
    <cfRule type="cellIs" dxfId="274" priority="276" stopIfTrue="1" operator="equal">
      <formula>0</formula>
    </cfRule>
  </conditionalFormatting>
  <conditionalFormatting sqref="E1159">
    <cfRule type="cellIs" dxfId="273" priority="275" stopIfTrue="1" operator="equal">
      <formula>0</formula>
    </cfRule>
  </conditionalFormatting>
  <conditionalFormatting sqref="E1158">
    <cfRule type="cellIs" dxfId="272" priority="274" stopIfTrue="1" operator="equal">
      <formula>0</formula>
    </cfRule>
  </conditionalFormatting>
  <conditionalFormatting sqref="D1157:E1157">
    <cfRule type="cellIs" dxfId="271" priority="273" stopIfTrue="1" operator="equal">
      <formula>0</formula>
    </cfRule>
  </conditionalFormatting>
  <conditionalFormatting sqref="E1171:E1172">
    <cfRule type="cellIs" dxfId="270" priority="272" stopIfTrue="1" operator="equal">
      <formula>0</formula>
    </cfRule>
  </conditionalFormatting>
  <conditionalFormatting sqref="D1177:E1177">
    <cfRule type="cellIs" dxfId="269" priority="269" stopIfTrue="1" operator="equal">
      <formula>0</formula>
    </cfRule>
  </conditionalFormatting>
  <conditionalFormatting sqref="D1176:E1176">
    <cfRule type="cellIs" dxfId="268" priority="271" stopIfTrue="1" operator="equal">
      <formula>0</formula>
    </cfRule>
  </conditionalFormatting>
  <conditionalFormatting sqref="D1179:E1182">
    <cfRule type="cellIs" dxfId="267" priority="268" stopIfTrue="1" operator="equal">
      <formula>0</formula>
    </cfRule>
  </conditionalFormatting>
  <conditionalFormatting sqref="E1178">
    <cfRule type="cellIs" dxfId="266" priority="270" stopIfTrue="1" operator="equal">
      <formula>0</formula>
    </cfRule>
  </conditionalFormatting>
  <conditionalFormatting sqref="E1183:E1184">
    <cfRule type="cellIs" dxfId="265" priority="267" stopIfTrue="1" operator="equal">
      <formula>0</formula>
    </cfRule>
  </conditionalFormatting>
  <conditionalFormatting sqref="E1193">
    <cfRule type="cellIs" dxfId="264" priority="266" stopIfTrue="1" operator="equal">
      <formula>0</formula>
    </cfRule>
  </conditionalFormatting>
  <conditionalFormatting sqref="D1194:E1194">
    <cfRule type="cellIs" dxfId="263" priority="265" stopIfTrue="1" operator="equal">
      <formula>0</formula>
    </cfRule>
  </conditionalFormatting>
  <conditionalFormatting sqref="D1189:E1189">
    <cfRule type="cellIs" dxfId="262" priority="263" stopIfTrue="1" operator="equal">
      <formula>0</formula>
    </cfRule>
  </conditionalFormatting>
  <conditionalFormatting sqref="D1190:E1190">
    <cfRule type="cellIs" dxfId="261" priority="264" stopIfTrue="1" operator="equal">
      <formula>0</formula>
    </cfRule>
  </conditionalFormatting>
  <conditionalFormatting sqref="E1199">
    <cfRule type="cellIs" dxfId="260" priority="259" stopIfTrue="1" operator="equal">
      <formula>0</formula>
    </cfRule>
  </conditionalFormatting>
  <conditionalFormatting sqref="D1191:E1192">
    <cfRule type="cellIs" dxfId="259" priority="262" stopIfTrue="1" operator="equal">
      <formula>0</formula>
    </cfRule>
  </conditionalFormatting>
  <conditionalFormatting sqref="D1191:E1191">
    <cfRule type="cellIs" dxfId="258" priority="261" stopIfTrue="1" operator="equal">
      <formula>0</formula>
    </cfRule>
  </conditionalFormatting>
  <conditionalFormatting sqref="D1192:E1192">
    <cfRule type="cellIs" dxfId="257" priority="260" stopIfTrue="1" operator="equal">
      <formula>0</formula>
    </cfRule>
  </conditionalFormatting>
  <conditionalFormatting sqref="D1201:E1204">
    <cfRule type="cellIs" dxfId="256" priority="253" stopIfTrue="1" operator="equal">
      <formula>0</formula>
    </cfRule>
  </conditionalFormatting>
  <conditionalFormatting sqref="D1200:E1200">
    <cfRule type="cellIs" dxfId="255" priority="258" stopIfTrue="1" operator="equal">
      <formula>0</formula>
    </cfRule>
  </conditionalFormatting>
  <conditionalFormatting sqref="D1195:E1195">
    <cfRule type="cellIs" dxfId="254" priority="255" stopIfTrue="1" operator="equal">
      <formula>0</formula>
    </cfRule>
  </conditionalFormatting>
  <conditionalFormatting sqref="D1196:E1196">
    <cfRule type="cellIs" dxfId="253" priority="257" stopIfTrue="1" operator="equal">
      <formula>0</formula>
    </cfRule>
  </conditionalFormatting>
  <conditionalFormatting sqref="D1197:E1197">
    <cfRule type="cellIs" dxfId="252" priority="256" stopIfTrue="1" operator="equal">
      <formula>0</formula>
    </cfRule>
  </conditionalFormatting>
  <conditionalFormatting sqref="D1198:E1198">
    <cfRule type="cellIs" dxfId="251" priority="254" stopIfTrue="1" operator="equal">
      <formula>0</formula>
    </cfRule>
  </conditionalFormatting>
  <conditionalFormatting sqref="E1205">
    <cfRule type="cellIs" dxfId="250" priority="252" stopIfTrue="1" operator="equal">
      <formula>0</formula>
    </cfRule>
  </conditionalFormatting>
  <conditionalFormatting sqref="D1201:E1201">
    <cfRule type="cellIs" dxfId="249" priority="249" stopIfTrue="1" operator="equal">
      <formula>0</formula>
    </cfRule>
  </conditionalFormatting>
  <conditionalFormatting sqref="D1202:E1202">
    <cfRule type="cellIs" dxfId="248" priority="251" stopIfTrue="1" operator="equal">
      <formula>0</formula>
    </cfRule>
  </conditionalFormatting>
  <conditionalFormatting sqref="D1203:E1203">
    <cfRule type="cellIs" dxfId="247" priority="250" stopIfTrue="1" operator="equal">
      <formula>0</formula>
    </cfRule>
  </conditionalFormatting>
  <conditionalFormatting sqref="D1204:E1204">
    <cfRule type="cellIs" dxfId="246" priority="248" stopIfTrue="1" operator="equal">
      <formula>0</formula>
    </cfRule>
  </conditionalFormatting>
  <conditionalFormatting sqref="D1281:E1282">
    <cfRule type="cellIs" dxfId="245" priority="247" stopIfTrue="1" operator="equal">
      <formula>0</formula>
    </cfRule>
  </conditionalFormatting>
  <conditionalFormatting sqref="D914:E914">
    <cfRule type="cellIs" dxfId="244" priority="242" stopIfTrue="1" operator="equal">
      <formula>0</formula>
    </cfRule>
  </conditionalFormatting>
  <conditionalFormatting sqref="D847:E848">
    <cfRule type="cellIs" dxfId="243" priority="246" stopIfTrue="1" operator="equal">
      <formula>0</formula>
    </cfRule>
  </conditionalFormatting>
  <conditionalFormatting sqref="E915">
    <cfRule type="cellIs" dxfId="242" priority="241" stopIfTrue="1" operator="equal">
      <formula>0</formula>
    </cfRule>
  </conditionalFormatting>
  <conditionalFormatting sqref="D883:E883">
    <cfRule type="cellIs" dxfId="241" priority="245" stopIfTrue="1" operator="equal">
      <formula>0</formula>
    </cfRule>
  </conditionalFormatting>
  <conditionalFormatting sqref="E884">
    <cfRule type="cellIs" dxfId="240" priority="244" stopIfTrue="1" operator="equal">
      <formula>0</formula>
    </cfRule>
  </conditionalFormatting>
  <conditionalFormatting sqref="E916">
    <cfRule type="cellIs" dxfId="239" priority="243" stopIfTrue="1" operator="equal">
      <formula>0</formula>
    </cfRule>
  </conditionalFormatting>
  <conditionalFormatting sqref="D1290:E1290">
    <cfRule type="cellIs" dxfId="238" priority="240" stopIfTrue="1" operator="equal">
      <formula>0</formula>
    </cfRule>
  </conditionalFormatting>
  <conditionalFormatting sqref="E1246">
    <cfRule type="cellIs" dxfId="237" priority="239" stopIfTrue="1" operator="equal">
      <formula>0</formula>
    </cfRule>
  </conditionalFormatting>
  <conditionalFormatting sqref="E1273">
    <cfRule type="cellIs" dxfId="236" priority="238" stopIfTrue="1" operator="equal">
      <formula>0</formula>
    </cfRule>
  </conditionalFormatting>
  <conditionalFormatting sqref="E1274">
    <cfRule type="cellIs" dxfId="235" priority="237" stopIfTrue="1" operator="equal">
      <formula>0</formula>
    </cfRule>
  </conditionalFormatting>
  <conditionalFormatting sqref="D1276:E1276">
    <cfRule type="cellIs" dxfId="234" priority="236" stopIfTrue="1" operator="equal">
      <formula>0</formula>
    </cfRule>
  </conditionalFormatting>
  <conditionalFormatting sqref="D783:E783">
    <cfRule type="cellIs" dxfId="233" priority="235" stopIfTrue="1" operator="equal">
      <formula>0</formula>
    </cfRule>
  </conditionalFormatting>
  <conditionalFormatting sqref="D781:E781">
    <cfRule type="cellIs" dxfId="232" priority="234" stopIfTrue="1" operator="equal">
      <formula>0</formula>
    </cfRule>
  </conditionalFormatting>
  <conditionalFormatting sqref="D833:E834 D836:E836">
    <cfRule type="cellIs" dxfId="231" priority="233" stopIfTrue="1" operator="equal">
      <formula>0</formula>
    </cfRule>
  </conditionalFormatting>
  <conditionalFormatting sqref="D837:E837">
    <cfRule type="cellIs" dxfId="230" priority="232" stopIfTrue="1" operator="equal">
      <formula>0</formula>
    </cfRule>
  </conditionalFormatting>
  <conditionalFormatting sqref="D835:E835">
    <cfRule type="cellIs" dxfId="229" priority="231" stopIfTrue="1" operator="equal">
      <formula>0</formula>
    </cfRule>
  </conditionalFormatting>
  <conditionalFormatting sqref="D832:E832">
    <cfRule type="cellIs" dxfId="228" priority="230" stopIfTrue="1" operator="equal">
      <formula>0</formula>
    </cfRule>
  </conditionalFormatting>
  <conditionalFormatting sqref="D909:E909">
    <cfRule type="cellIs" dxfId="227" priority="229" stopIfTrue="1" operator="equal">
      <formula>0</formula>
    </cfRule>
  </conditionalFormatting>
  <conditionalFormatting sqref="D1270:E1270">
    <cfRule type="cellIs" dxfId="226" priority="227" stopIfTrue="1" operator="equal">
      <formula>0</formula>
    </cfRule>
  </conditionalFormatting>
  <conditionalFormatting sqref="E1271:E1272">
    <cfRule type="cellIs" dxfId="225" priority="228" stopIfTrue="1" operator="equal">
      <formula>0</formula>
    </cfRule>
  </conditionalFormatting>
  <conditionalFormatting sqref="D1163:E1163">
    <cfRule type="cellIs" dxfId="224" priority="224" stopIfTrue="1" operator="equal">
      <formula>0</formula>
    </cfRule>
  </conditionalFormatting>
  <conditionalFormatting sqref="E1169">
    <cfRule type="cellIs" dxfId="223" priority="225" stopIfTrue="1" operator="equal">
      <formula>0</formula>
    </cfRule>
  </conditionalFormatting>
  <conditionalFormatting sqref="E1245">
    <cfRule type="cellIs" dxfId="222" priority="226" stopIfTrue="1" operator="equal">
      <formula>0</formula>
    </cfRule>
  </conditionalFormatting>
  <conditionalFormatting sqref="D1244:E1244">
    <cfRule type="cellIs" dxfId="221" priority="223" stopIfTrue="1" operator="equal">
      <formula>0</formula>
    </cfRule>
  </conditionalFormatting>
  <conditionalFormatting sqref="E1277">
    <cfRule type="cellIs" dxfId="220" priority="222" stopIfTrue="1" operator="equal">
      <formula>0</formula>
    </cfRule>
  </conditionalFormatting>
  <conditionalFormatting sqref="E1277">
    <cfRule type="cellIs" dxfId="219" priority="221" stopIfTrue="1" operator="equal">
      <formula>0</formula>
    </cfRule>
  </conditionalFormatting>
  <conditionalFormatting sqref="D1138:E1139">
    <cfRule type="cellIs" dxfId="218" priority="220" stopIfTrue="1" operator="equal">
      <formula>0</formula>
    </cfRule>
  </conditionalFormatting>
  <conditionalFormatting sqref="E1144">
    <cfRule type="cellIs" dxfId="217" priority="219" stopIfTrue="1" operator="equal">
      <formula>0</formula>
    </cfRule>
  </conditionalFormatting>
  <conditionalFormatting sqref="E1145">
    <cfRule type="cellIs" dxfId="216" priority="218" stopIfTrue="1" operator="equal">
      <formula>0</formula>
    </cfRule>
  </conditionalFormatting>
  <conditionalFormatting sqref="E1283:E1284">
    <cfRule type="cellIs" dxfId="215" priority="217" stopIfTrue="1" operator="equal">
      <formula>0</formula>
    </cfRule>
  </conditionalFormatting>
  <conditionalFormatting sqref="D1288:E1288">
    <cfRule type="cellIs" dxfId="214" priority="216" stopIfTrue="1" operator="equal">
      <formula>0</formula>
    </cfRule>
  </conditionalFormatting>
  <conditionalFormatting sqref="E1289">
    <cfRule type="cellIs" dxfId="213" priority="215" stopIfTrue="1" operator="equal">
      <formula>0</formula>
    </cfRule>
  </conditionalFormatting>
  <conditionalFormatting sqref="D690:E690">
    <cfRule type="cellIs" dxfId="212" priority="214" stopIfTrue="1" operator="equal">
      <formula>0</formula>
    </cfRule>
  </conditionalFormatting>
  <conditionalFormatting sqref="D692:E692">
    <cfRule type="cellIs" dxfId="211" priority="213" stopIfTrue="1" operator="equal">
      <formula>0</formula>
    </cfRule>
  </conditionalFormatting>
  <conditionalFormatting sqref="D693:E693">
    <cfRule type="cellIs" dxfId="210" priority="212" stopIfTrue="1" operator="equal">
      <formula>0</formula>
    </cfRule>
  </conditionalFormatting>
  <conditionalFormatting sqref="D694:E694">
    <cfRule type="cellIs" dxfId="209" priority="211" stopIfTrue="1" operator="equal">
      <formula>0</formula>
    </cfRule>
  </conditionalFormatting>
  <conditionalFormatting sqref="D784:E784">
    <cfRule type="cellIs" dxfId="208" priority="210" stopIfTrue="1" operator="equal">
      <formula>0</formula>
    </cfRule>
  </conditionalFormatting>
  <conditionalFormatting sqref="D688:E688">
    <cfRule type="cellIs" dxfId="207" priority="209" stopIfTrue="1" operator="equal">
      <formula>0</formula>
    </cfRule>
  </conditionalFormatting>
  <conditionalFormatting sqref="D696:E696">
    <cfRule type="cellIs" dxfId="206" priority="208" stopIfTrue="1" operator="equal">
      <formula>0</formula>
    </cfRule>
  </conditionalFormatting>
  <conditionalFormatting sqref="D695:E695">
    <cfRule type="cellIs" dxfId="205" priority="207" stopIfTrue="1" operator="equal">
      <formula>0</formula>
    </cfRule>
  </conditionalFormatting>
  <conditionalFormatting sqref="D700:E700">
    <cfRule type="cellIs" dxfId="204" priority="206" stopIfTrue="1" operator="equal">
      <formula>0</formula>
    </cfRule>
  </conditionalFormatting>
  <conditionalFormatting sqref="D728:E728">
    <cfRule type="cellIs" dxfId="203" priority="205" stopIfTrue="1" operator="equal">
      <formula>0</formula>
    </cfRule>
  </conditionalFormatting>
  <conditionalFormatting sqref="D722:E722">
    <cfRule type="cellIs" dxfId="202" priority="204" stopIfTrue="1" operator="equal">
      <formula>0</formula>
    </cfRule>
  </conditionalFormatting>
  <conditionalFormatting sqref="D723:E723">
    <cfRule type="cellIs" dxfId="201" priority="203" stopIfTrue="1" operator="equal">
      <formula>0</formula>
    </cfRule>
  </conditionalFormatting>
  <conditionalFormatting sqref="D724:E724">
    <cfRule type="cellIs" dxfId="200" priority="202" stopIfTrue="1" operator="equal">
      <formula>0</formula>
    </cfRule>
  </conditionalFormatting>
  <conditionalFormatting sqref="D838:E838">
    <cfRule type="cellIs" dxfId="199" priority="201" stopIfTrue="1" operator="equal">
      <formula>0</formula>
    </cfRule>
  </conditionalFormatting>
  <conditionalFormatting sqref="E879">
    <cfRule type="cellIs" dxfId="198" priority="200" stopIfTrue="1" operator="equal">
      <formula>0</formula>
    </cfRule>
  </conditionalFormatting>
  <conditionalFormatting sqref="D849:E849">
    <cfRule type="cellIs" dxfId="197" priority="199" stopIfTrue="1" operator="equal">
      <formula>0</formula>
    </cfRule>
  </conditionalFormatting>
  <conditionalFormatting sqref="E850">
    <cfRule type="cellIs" dxfId="196" priority="198" stopIfTrue="1" operator="equal">
      <formula>0</formula>
    </cfRule>
  </conditionalFormatting>
  <conditionalFormatting sqref="D712:E712">
    <cfRule type="cellIs" dxfId="195" priority="197" stopIfTrue="1" operator="equal">
      <formula>0</formula>
    </cfRule>
  </conditionalFormatting>
  <conditionalFormatting sqref="D993:E993">
    <cfRule type="cellIs" dxfId="194" priority="196" stopIfTrue="1" operator="equal">
      <formula>0</formula>
    </cfRule>
  </conditionalFormatting>
  <conditionalFormatting sqref="E1161">
    <cfRule type="cellIs" dxfId="193" priority="195" stopIfTrue="1" operator="equal">
      <formula>0</formula>
    </cfRule>
  </conditionalFormatting>
  <conditionalFormatting sqref="D1160:E1160">
    <cfRule type="cellIs" dxfId="192" priority="194" stopIfTrue="1" operator="equal">
      <formula>0</formula>
    </cfRule>
  </conditionalFormatting>
  <conditionalFormatting sqref="E1168">
    <cfRule type="cellIs" dxfId="191" priority="193" stopIfTrue="1" operator="equal">
      <formula>0</formula>
    </cfRule>
  </conditionalFormatting>
  <conditionalFormatting sqref="D1167:E1167">
    <cfRule type="cellIs" dxfId="190" priority="192" stopIfTrue="1" operator="equal">
      <formula>0</formula>
    </cfRule>
  </conditionalFormatting>
  <conditionalFormatting sqref="D1227:E1227">
    <cfRule type="cellIs" dxfId="189" priority="191" stopIfTrue="1" operator="equal">
      <formula>0</formula>
    </cfRule>
  </conditionalFormatting>
  <conditionalFormatting sqref="E1229">
    <cfRule type="cellIs" dxfId="188" priority="190" stopIfTrue="1" operator="equal">
      <formula>0</formula>
    </cfRule>
  </conditionalFormatting>
  <conditionalFormatting sqref="D1217:E1217">
    <cfRule type="cellIs" dxfId="187" priority="188" stopIfTrue="1" operator="equal">
      <formula>0</formula>
    </cfRule>
  </conditionalFormatting>
  <conditionalFormatting sqref="D1228:E1228">
    <cfRule type="cellIs" dxfId="186" priority="189" stopIfTrue="1" operator="equal">
      <formula>0</formula>
    </cfRule>
  </conditionalFormatting>
  <conditionalFormatting sqref="D1218:E1218">
    <cfRule type="cellIs" dxfId="185" priority="187" stopIfTrue="1" operator="equal">
      <formula>0</formula>
    </cfRule>
  </conditionalFormatting>
  <conditionalFormatting sqref="D1119:E1119">
    <cfRule type="cellIs" dxfId="184" priority="185" stopIfTrue="1" operator="equal">
      <formula>0</formula>
    </cfRule>
  </conditionalFormatting>
  <conditionalFormatting sqref="E1219">
    <cfRule type="cellIs" dxfId="183" priority="186" stopIfTrue="1" operator="equal">
      <formula>0</formula>
    </cfRule>
  </conditionalFormatting>
  <conditionalFormatting sqref="D1120:E1120 D1122:E1122">
    <cfRule type="cellIs" dxfId="182" priority="184" stopIfTrue="1" operator="equal">
      <formula>0</formula>
    </cfRule>
  </conditionalFormatting>
  <conditionalFormatting sqref="D1147:E1147">
    <cfRule type="cellIs" dxfId="181" priority="182" stopIfTrue="1" operator="equal">
      <formula>0</formula>
    </cfRule>
  </conditionalFormatting>
  <conditionalFormatting sqref="E1121">
    <cfRule type="cellIs" dxfId="180" priority="183" stopIfTrue="1" operator="equal">
      <formula>0</formula>
    </cfRule>
  </conditionalFormatting>
  <conditionalFormatting sqref="D1148:E1148">
    <cfRule type="cellIs" dxfId="179" priority="181" stopIfTrue="1" operator="equal">
      <formula>0</formula>
    </cfRule>
  </conditionalFormatting>
  <conditionalFormatting sqref="E1149">
    <cfRule type="cellIs" dxfId="178" priority="180" stopIfTrue="1" operator="equal">
      <formula>0</formula>
    </cfRule>
  </conditionalFormatting>
  <conditionalFormatting sqref="E988">
    <cfRule type="cellIs" dxfId="177" priority="179" stopIfTrue="1" operator="equal">
      <formula>0</formula>
    </cfRule>
  </conditionalFormatting>
  <conditionalFormatting sqref="D986:E986">
    <cfRule type="cellIs" dxfId="176" priority="178" stopIfTrue="1" operator="equal">
      <formula>0</formula>
    </cfRule>
  </conditionalFormatting>
  <conditionalFormatting sqref="D987:E987">
    <cfRule type="cellIs" dxfId="175" priority="177" stopIfTrue="1" operator="equal">
      <formula>0</formula>
    </cfRule>
  </conditionalFormatting>
  <conditionalFormatting sqref="E1231:E1232">
    <cfRule type="cellIs" dxfId="174" priority="176" stopIfTrue="1" operator="equal">
      <formula>0</formula>
    </cfRule>
  </conditionalFormatting>
  <conditionalFormatting sqref="D1238:E1238">
    <cfRule type="cellIs" dxfId="173" priority="174" stopIfTrue="1" operator="equal">
      <formula>0</formula>
    </cfRule>
  </conditionalFormatting>
  <conditionalFormatting sqref="E1239">
    <cfRule type="cellIs" dxfId="172" priority="175" stopIfTrue="1" operator="equal">
      <formula>0</formula>
    </cfRule>
  </conditionalFormatting>
  <conditionalFormatting sqref="E1268">
    <cfRule type="cellIs" dxfId="171" priority="172" stopIfTrue="1" operator="equal">
      <formula>0</formula>
    </cfRule>
  </conditionalFormatting>
  <conditionalFormatting sqref="E1230">
    <cfRule type="cellIs" dxfId="170" priority="173" stopIfTrue="1" operator="equal">
      <formula>0</formula>
    </cfRule>
  </conditionalFormatting>
  <conditionalFormatting sqref="E1215:E1216">
    <cfRule type="cellIs" dxfId="169" priority="171" stopIfTrue="1" operator="equal">
      <formula>0</formula>
    </cfRule>
  </conditionalFormatting>
  <conditionalFormatting sqref="E1249">
    <cfRule type="cellIs" dxfId="168" priority="170" stopIfTrue="1" operator="equal">
      <formula>0</formula>
    </cfRule>
  </conditionalFormatting>
  <conditionalFormatting sqref="E1248">
    <cfRule type="cellIs" dxfId="167" priority="169" stopIfTrue="1" operator="equal">
      <formula>0</formula>
    </cfRule>
  </conditionalFormatting>
  <conditionalFormatting sqref="D1247:E1247">
    <cfRule type="cellIs" dxfId="166" priority="168" stopIfTrue="1" operator="equal">
      <formula>0</formula>
    </cfRule>
  </conditionalFormatting>
  <conditionalFormatting sqref="D865:E866">
    <cfRule type="cellIs" dxfId="165" priority="167" stopIfTrue="1" operator="equal">
      <formula>0</formula>
    </cfRule>
  </conditionalFormatting>
  <conditionalFormatting sqref="D1237:E1237">
    <cfRule type="cellIs" dxfId="164" priority="166" stopIfTrue="1" operator="equal">
      <formula>0</formula>
    </cfRule>
  </conditionalFormatting>
  <conditionalFormatting sqref="D739:E739">
    <cfRule type="cellIs" dxfId="163" priority="165" stopIfTrue="1" operator="equal">
      <formula>0</formula>
    </cfRule>
  </conditionalFormatting>
  <conditionalFormatting sqref="D922:E935">
    <cfRule type="cellIs" dxfId="162" priority="164" stopIfTrue="1" operator="equal">
      <formula>0</formula>
    </cfRule>
  </conditionalFormatting>
  <conditionalFormatting sqref="D937:E943">
    <cfRule type="cellIs" dxfId="161" priority="163" stopIfTrue="1" operator="equal">
      <formula>0</formula>
    </cfRule>
  </conditionalFormatting>
  <conditionalFormatting sqref="D954:E954">
    <cfRule type="cellIs" dxfId="160" priority="162" stopIfTrue="1" operator="equal">
      <formula>0</formula>
    </cfRule>
  </conditionalFormatting>
  <conditionalFormatting sqref="E955:E956">
    <cfRule type="cellIs" dxfId="159" priority="161" stopIfTrue="1" operator="equal">
      <formula>0</formula>
    </cfRule>
  </conditionalFormatting>
  <conditionalFormatting sqref="D1114:E1114">
    <cfRule type="cellIs" dxfId="158" priority="158" stopIfTrue="1" operator="equal">
      <formula>0</formula>
    </cfRule>
  </conditionalFormatting>
  <conditionalFormatting sqref="D994:E994">
    <cfRule type="cellIs" dxfId="157" priority="160" stopIfTrue="1" operator="equal">
      <formula>0</formula>
    </cfRule>
  </conditionalFormatting>
  <conditionalFormatting sqref="D1123:E1123">
    <cfRule type="cellIs" dxfId="156" priority="159" stopIfTrue="1" operator="equal">
      <formula>0</formula>
    </cfRule>
  </conditionalFormatting>
  <conditionalFormatting sqref="E1117">
    <cfRule type="cellIs" dxfId="155" priority="157" stopIfTrue="1" operator="equal">
      <formula>0</formula>
    </cfRule>
  </conditionalFormatting>
  <conditionalFormatting sqref="D1116:E1116">
    <cfRule type="cellIs" dxfId="154" priority="156" stopIfTrue="1" operator="equal">
      <formula>0</formula>
    </cfRule>
  </conditionalFormatting>
  <conditionalFormatting sqref="D969:E969">
    <cfRule type="cellIs" dxfId="153" priority="155" stopIfTrue="1" operator="equal">
      <formula>0</formula>
    </cfRule>
  </conditionalFormatting>
  <conditionalFormatting sqref="E1069">
    <cfRule type="cellIs" dxfId="152" priority="149" stopIfTrue="1" operator="equal">
      <formula>0</formula>
    </cfRule>
  </conditionalFormatting>
  <conditionalFormatting sqref="E1253">
    <cfRule type="cellIs" dxfId="151" priority="154" stopIfTrue="1" operator="equal">
      <formula>0</formula>
    </cfRule>
  </conditionalFormatting>
  <conditionalFormatting sqref="D1252:E1252">
    <cfRule type="cellIs" dxfId="150" priority="153" stopIfTrue="1" operator="equal">
      <formula>0</formula>
    </cfRule>
  </conditionalFormatting>
  <conditionalFormatting sqref="D1251:E1251">
    <cfRule type="cellIs" dxfId="149" priority="152" stopIfTrue="1" operator="equal">
      <formula>0</formula>
    </cfRule>
  </conditionalFormatting>
  <conditionalFormatting sqref="D1067:E1067">
    <cfRule type="cellIs" dxfId="148" priority="150" stopIfTrue="1" operator="equal">
      <formula>0</formula>
    </cfRule>
  </conditionalFormatting>
  <conditionalFormatting sqref="D1057:E1057 D1063:E1063">
    <cfRule type="cellIs" dxfId="147" priority="151" stopIfTrue="1" operator="equal">
      <formula>0</formula>
    </cfRule>
  </conditionalFormatting>
  <conditionalFormatting sqref="D1060:E1062">
    <cfRule type="cellIs" dxfId="146" priority="148" stopIfTrue="1" operator="equal">
      <formula>0</formula>
    </cfRule>
  </conditionalFormatting>
  <conditionalFormatting sqref="D1059:E1059">
    <cfRule type="cellIs" dxfId="145" priority="147" stopIfTrue="1" operator="equal">
      <formula>0</formula>
    </cfRule>
  </conditionalFormatting>
  <conditionalFormatting sqref="D1068:E1068">
    <cfRule type="cellIs" dxfId="144" priority="146" stopIfTrue="1" operator="equal">
      <formula>0</formula>
    </cfRule>
  </conditionalFormatting>
  <conditionalFormatting sqref="D995:E995">
    <cfRule type="cellIs" dxfId="143" priority="145" stopIfTrue="1" operator="equal">
      <formula>0</formula>
    </cfRule>
  </conditionalFormatting>
  <conditionalFormatting sqref="D1035:E1035">
    <cfRule type="cellIs" dxfId="142" priority="144" stopIfTrue="1" operator="equal">
      <formula>0</formula>
    </cfRule>
  </conditionalFormatting>
  <conditionalFormatting sqref="D997:E997">
    <cfRule type="cellIs" dxfId="141" priority="143" stopIfTrue="1" operator="equal">
      <formula>0</formula>
    </cfRule>
  </conditionalFormatting>
  <conditionalFormatting sqref="E1032">
    <cfRule type="cellIs" dxfId="140" priority="140" stopIfTrue="1" operator="equal">
      <formula>0</formula>
    </cfRule>
  </conditionalFormatting>
  <conditionalFormatting sqref="D1026:E1026">
    <cfRule type="cellIs" dxfId="139" priority="142" stopIfTrue="1" operator="equal">
      <formula>0</formula>
    </cfRule>
  </conditionalFormatting>
  <conditionalFormatting sqref="D1030:E1031">
    <cfRule type="cellIs" dxfId="138" priority="141" stopIfTrue="1" operator="equal">
      <formula>0</formula>
    </cfRule>
  </conditionalFormatting>
  <conditionalFormatting sqref="D1019:E1022">
    <cfRule type="cellIs" dxfId="137" priority="139" stopIfTrue="1" operator="equal">
      <formula>0</formula>
    </cfRule>
  </conditionalFormatting>
  <conditionalFormatting sqref="D1023:E1025">
    <cfRule type="cellIs" dxfId="136" priority="138" stopIfTrue="1" operator="equal">
      <formula>0</formula>
    </cfRule>
  </conditionalFormatting>
  <conditionalFormatting sqref="D1018:E1018">
    <cfRule type="cellIs" dxfId="135" priority="137" stopIfTrue="1" operator="equal">
      <formula>0</formula>
    </cfRule>
  </conditionalFormatting>
  <conditionalFormatting sqref="D1058:E1058">
    <cfRule type="cellIs" dxfId="134" priority="136" stopIfTrue="1" operator="equal">
      <formula>0</formula>
    </cfRule>
  </conditionalFormatting>
  <conditionalFormatting sqref="D1036:E1036">
    <cfRule type="cellIs" dxfId="133" priority="135" stopIfTrue="1" operator="equal">
      <formula>0</formula>
    </cfRule>
  </conditionalFormatting>
  <conditionalFormatting sqref="E1451 E1360:E1361 E1383 D1570:E1571 D1398:E1398 D1312:E1325 D1369:E1375 D1384:E1389 D1471:E1478 D1521:E1527 D1583:E1583 D1435:E1446 D1559:E1562 D1564:E1565 E1563 D1585:E1586 E1584 D1574:E1575 E1572:E1573 E1567:E1568">
    <cfRule type="cellIs" dxfId="132" priority="134" stopIfTrue="1" operator="equal">
      <formula>0</formula>
    </cfRule>
  </conditionalFormatting>
  <conditionalFormatting sqref="E1343:E1344">
    <cfRule type="cellIs" dxfId="131" priority="133" stopIfTrue="1" operator="equal">
      <formula>0</formula>
    </cfRule>
  </conditionalFormatting>
  <conditionalFormatting sqref="D1383">
    <cfRule type="cellIs" dxfId="130" priority="132" stopIfTrue="1" operator="equal">
      <formula>0</formula>
    </cfRule>
  </conditionalFormatting>
  <conditionalFormatting sqref="D1585">
    <cfRule type="cellIs" dxfId="129" priority="129" stopIfTrue="1" operator="equal">
      <formula>0</formula>
    </cfRule>
  </conditionalFormatting>
  <conditionalFormatting sqref="E1571">
    <cfRule type="cellIs" dxfId="128" priority="131" stopIfTrue="1" operator="equal">
      <formula>0</formula>
    </cfRule>
  </conditionalFormatting>
  <conditionalFormatting sqref="E1584:E1585">
    <cfRule type="cellIs" dxfId="127" priority="128" stopIfTrue="1" operator="equal">
      <formula>0</formula>
    </cfRule>
  </conditionalFormatting>
  <conditionalFormatting sqref="D1583:E1583">
    <cfRule type="cellIs" dxfId="126" priority="130" stopIfTrue="1" operator="equal">
      <formula>0</formula>
    </cfRule>
  </conditionalFormatting>
  <conditionalFormatting sqref="D1452:E1452">
    <cfRule type="cellIs" dxfId="125" priority="127" stopIfTrue="1" operator="equal">
      <formula>0</formula>
    </cfRule>
  </conditionalFormatting>
  <conditionalFormatting sqref="E1572">
    <cfRule type="cellIs" dxfId="124" priority="124" stopIfTrue="1" operator="equal">
      <formula>0</formula>
    </cfRule>
  </conditionalFormatting>
  <conditionalFormatting sqref="D1586:E1586">
    <cfRule type="cellIs" dxfId="123" priority="125" stopIfTrue="1" operator="equal">
      <formula>0</formula>
    </cfRule>
  </conditionalFormatting>
  <conditionalFormatting sqref="D1636:E1636">
    <cfRule type="cellIs" dxfId="122" priority="126" stopIfTrue="1" operator="equal">
      <formula>0</formula>
    </cfRule>
  </conditionalFormatting>
  <conditionalFormatting sqref="E1468:E1469">
    <cfRule type="cellIs" dxfId="121" priority="123" stopIfTrue="1" operator="equal">
      <formula>0</formula>
    </cfRule>
  </conditionalFormatting>
  <conditionalFormatting sqref="E1381:E1382">
    <cfRule type="cellIs" dxfId="120" priority="122" stopIfTrue="1" operator="equal">
      <formula>0</formula>
    </cfRule>
  </conditionalFormatting>
  <conditionalFormatting sqref="E1482">
    <cfRule type="cellIs" dxfId="119" priority="121" stopIfTrue="1" operator="equal">
      <formula>0</formula>
    </cfRule>
  </conditionalFormatting>
  <conditionalFormatting sqref="D1483:E1483">
    <cfRule type="cellIs" dxfId="118" priority="120" stopIfTrue="1" operator="equal">
      <formula>0</formula>
    </cfRule>
  </conditionalFormatting>
  <conditionalFormatting sqref="D1470:E1470">
    <cfRule type="cellIs" dxfId="117" priority="119" stopIfTrue="1" operator="equal">
      <formula>0</formula>
    </cfRule>
  </conditionalFormatting>
  <conditionalFormatting sqref="E1532:E1533">
    <cfRule type="cellIs" dxfId="116" priority="116" stopIfTrue="1" operator="equal">
      <formula>0</formula>
    </cfRule>
  </conditionalFormatting>
  <conditionalFormatting sqref="D1519:E1519">
    <cfRule type="cellIs" dxfId="115" priority="118" stopIfTrue="1" operator="equal">
      <formula>0</formula>
    </cfRule>
  </conditionalFormatting>
  <conditionalFormatting sqref="D1484:E1484">
    <cfRule type="cellIs" dxfId="114" priority="117" stopIfTrue="1" operator="equal">
      <formula>0</formula>
    </cfRule>
  </conditionalFormatting>
  <conditionalFormatting sqref="E1617 D1612:E1612">
    <cfRule type="cellIs" dxfId="113" priority="115" stopIfTrue="1" operator="equal">
      <formula>0</formula>
    </cfRule>
  </conditionalFormatting>
  <conditionalFormatting sqref="D1619:E1619">
    <cfRule type="cellIs" dxfId="112" priority="114" stopIfTrue="1" operator="equal">
      <formula>0</formula>
    </cfRule>
  </conditionalFormatting>
  <conditionalFormatting sqref="D1534:E1534">
    <cfRule type="cellIs" dxfId="111" priority="113" stopIfTrue="1" operator="equal">
      <formula>0</formula>
    </cfRule>
  </conditionalFormatting>
  <conditionalFormatting sqref="D1611:E1611">
    <cfRule type="cellIs" dxfId="110" priority="112" stopIfTrue="1" operator="equal">
      <formula>0</formula>
    </cfRule>
  </conditionalFormatting>
  <conditionalFormatting sqref="D1620:E1620">
    <cfRule type="cellIs" dxfId="109" priority="109" stopIfTrue="1" operator="equal">
      <formula>0</formula>
    </cfRule>
  </conditionalFormatting>
  <conditionalFormatting sqref="E1618">
    <cfRule type="cellIs" dxfId="108" priority="111" stopIfTrue="1" operator="equal">
      <formula>0</formula>
    </cfRule>
  </conditionalFormatting>
  <conditionalFormatting sqref="D1635:E1635">
    <cfRule type="cellIs" dxfId="107" priority="110" stopIfTrue="1" operator="equal">
      <formula>0</formula>
    </cfRule>
  </conditionalFormatting>
  <conditionalFormatting sqref="E1634">
    <cfRule type="cellIs" dxfId="106" priority="108" stopIfTrue="1" operator="equal">
      <formula>0</formula>
    </cfRule>
  </conditionalFormatting>
  <conditionalFormatting sqref="E1568">
    <cfRule type="cellIs" dxfId="105" priority="107" stopIfTrue="1" operator="equal">
      <formula>0</formula>
    </cfRule>
  </conditionalFormatting>
  <conditionalFormatting sqref="E1507">
    <cfRule type="cellIs" dxfId="104" priority="103" stopIfTrue="1" operator="equal">
      <formula>0</formula>
    </cfRule>
  </conditionalFormatting>
  <conditionalFormatting sqref="E1570">
    <cfRule type="cellIs" dxfId="103" priority="106" stopIfTrue="1" operator="equal">
      <formula>0</formula>
    </cfRule>
  </conditionalFormatting>
  <conditionalFormatting sqref="E1573">
    <cfRule type="cellIs" dxfId="102" priority="105" stopIfTrue="1" operator="equal">
      <formula>0</formula>
    </cfRule>
  </conditionalFormatting>
  <conditionalFormatting sqref="E1518">
    <cfRule type="cellIs" dxfId="101" priority="101" stopIfTrue="1" operator="equal">
      <formula>0</formula>
    </cfRule>
  </conditionalFormatting>
  <conditionalFormatting sqref="D1362:E1362">
    <cfRule type="cellIs" dxfId="100" priority="100" stopIfTrue="1" operator="equal">
      <formula>0</formula>
    </cfRule>
  </conditionalFormatting>
  <conditionalFormatting sqref="E1396:E1397">
    <cfRule type="cellIs" dxfId="99" priority="104" stopIfTrue="1" operator="equal">
      <formula>0</formula>
    </cfRule>
  </conditionalFormatting>
  <conditionalFormatting sqref="D1508:E1508">
    <cfRule type="cellIs" dxfId="98" priority="102" stopIfTrue="1" operator="equal">
      <formula>0</formula>
    </cfRule>
  </conditionalFormatting>
  <conditionalFormatting sqref="E1497">
    <cfRule type="cellIs" dxfId="97" priority="97" stopIfTrue="1" operator="equal">
      <formula>0</formula>
    </cfRule>
  </conditionalFormatting>
  <conditionalFormatting sqref="E1414:E1415">
    <cfRule type="cellIs" dxfId="96" priority="94" stopIfTrue="1" operator="equal">
      <formula>0</formula>
    </cfRule>
  </conditionalFormatting>
  <conditionalFormatting sqref="E1496">
    <cfRule type="cellIs" dxfId="95" priority="99" stopIfTrue="1" operator="equal">
      <formula>0</formula>
    </cfRule>
  </conditionalFormatting>
  <conditionalFormatting sqref="E1434">
    <cfRule type="cellIs" dxfId="94" priority="93" stopIfTrue="1" operator="equal">
      <formula>0</formula>
    </cfRule>
  </conditionalFormatting>
  <conditionalFormatting sqref="E1416">
    <cfRule type="cellIs" dxfId="93" priority="96" stopIfTrue="1" operator="equal">
      <formula>0</formula>
    </cfRule>
  </conditionalFormatting>
  <conditionalFormatting sqref="D1416">
    <cfRule type="cellIs" dxfId="92" priority="95" stopIfTrue="1" operator="equal">
      <formula>0</formula>
    </cfRule>
  </conditionalFormatting>
  <conditionalFormatting sqref="E1594">
    <cfRule type="cellIs" dxfId="91" priority="88" stopIfTrue="1" operator="equal">
      <formula>0</formula>
    </cfRule>
  </conditionalFormatting>
  <conditionalFormatting sqref="D1434">
    <cfRule type="cellIs" dxfId="90" priority="92" stopIfTrue="1" operator="equal">
      <formula>0</formula>
    </cfRule>
  </conditionalFormatting>
  <conditionalFormatting sqref="E1432:E1433">
    <cfRule type="cellIs" dxfId="89" priority="91" stopIfTrue="1" operator="equal">
      <formula>0</formula>
    </cfRule>
  </conditionalFormatting>
  <conditionalFormatting sqref="E1593">
    <cfRule type="cellIs" dxfId="88" priority="89" stopIfTrue="1" operator="equal">
      <formula>0</formula>
    </cfRule>
  </conditionalFormatting>
  <conditionalFormatting sqref="D1587:E1588">
    <cfRule type="cellIs" dxfId="87" priority="90" stopIfTrue="1" operator="equal">
      <formula>0</formula>
    </cfRule>
  </conditionalFormatting>
  <conditionalFormatting sqref="E1595">
    <cfRule type="cellIs" dxfId="86" priority="87" stopIfTrue="1" operator="equal">
      <formula>0</formula>
    </cfRule>
  </conditionalFormatting>
  <conditionalFormatting sqref="E1596">
    <cfRule type="cellIs" dxfId="85" priority="86" stopIfTrue="1" operator="equal">
      <formula>0</formula>
    </cfRule>
  </conditionalFormatting>
  <conditionalFormatting sqref="E1608">
    <cfRule type="cellIs" dxfId="84" priority="83" stopIfTrue="1" operator="equal">
      <formula>0</formula>
    </cfRule>
  </conditionalFormatting>
  <conditionalFormatting sqref="D1610:E1610">
    <cfRule type="cellIs" dxfId="83" priority="84" stopIfTrue="1" operator="equal">
      <formula>0</formula>
    </cfRule>
  </conditionalFormatting>
  <conditionalFormatting sqref="E1609">
    <cfRule type="cellIs" dxfId="82" priority="85" stopIfTrue="1" operator="equal">
      <formula>0</formula>
    </cfRule>
  </conditionalFormatting>
  <conditionalFormatting sqref="E1569">
    <cfRule type="cellIs" dxfId="81" priority="82" stopIfTrue="1" operator="equal">
      <formula>0</formula>
    </cfRule>
  </conditionalFormatting>
  <conditionalFormatting sqref="E1569">
    <cfRule type="cellIs" dxfId="80" priority="81" stopIfTrue="1" operator="equal">
      <formula>0</formula>
    </cfRule>
  </conditionalFormatting>
  <conditionalFormatting sqref="E1566">
    <cfRule type="cellIs" dxfId="79" priority="80" stopIfTrue="1" operator="equal">
      <formula>0</formula>
    </cfRule>
  </conditionalFormatting>
  <conditionalFormatting sqref="E1592">
    <cfRule type="cellIs" dxfId="78" priority="79" stopIfTrue="1" operator="equal">
      <formula>0</formula>
    </cfRule>
  </conditionalFormatting>
  <conditionalFormatting sqref="D1311:E1311">
    <cfRule type="cellIs" dxfId="77" priority="78" stopIfTrue="1" operator="equal">
      <formula>0</formula>
    </cfRule>
  </conditionalFormatting>
  <conditionalFormatting sqref="D1363:E1363">
    <cfRule type="cellIs" dxfId="76" priority="77" stopIfTrue="1" operator="equal">
      <formula>0</formula>
    </cfRule>
  </conditionalFormatting>
  <conditionalFormatting sqref="D1365:E1365">
    <cfRule type="cellIs" dxfId="75" priority="76" stopIfTrue="1" operator="equal">
      <formula>0</formula>
    </cfRule>
  </conditionalFormatting>
  <conditionalFormatting sqref="D1366:E1366">
    <cfRule type="cellIs" dxfId="74" priority="75" stopIfTrue="1" operator="equal">
      <formula>0</formula>
    </cfRule>
  </conditionalFormatting>
  <conditionalFormatting sqref="D1364:E1364">
    <cfRule type="cellIs" dxfId="73" priority="74" stopIfTrue="1" operator="equal">
      <formula>0</formula>
    </cfRule>
  </conditionalFormatting>
  <conditionalFormatting sqref="D1367:E1367">
    <cfRule type="cellIs" dxfId="72" priority="73" stopIfTrue="1" operator="equal">
      <formula>0</formula>
    </cfRule>
  </conditionalFormatting>
  <conditionalFormatting sqref="D1296:E1310">
    <cfRule type="cellIs" dxfId="71" priority="72" stopIfTrue="1" operator="equal">
      <formula>0</formula>
    </cfRule>
  </conditionalFormatting>
  <conditionalFormatting sqref="D1326:E1338">
    <cfRule type="cellIs" dxfId="70" priority="71" stopIfTrue="1" operator="equal">
      <formula>0</formula>
    </cfRule>
  </conditionalFormatting>
  <conditionalFormatting sqref="D1346:E1355">
    <cfRule type="cellIs" dxfId="69" priority="70" stopIfTrue="1" operator="equal">
      <formula>0</formula>
    </cfRule>
  </conditionalFormatting>
  <conditionalFormatting sqref="D1399:E1408">
    <cfRule type="cellIs" dxfId="68" priority="69" stopIfTrue="1" operator="equal">
      <formula>0</formula>
    </cfRule>
  </conditionalFormatting>
  <conditionalFormatting sqref="D1417:E1426">
    <cfRule type="cellIs" dxfId="67" priority="68" stopIfTrue="1" operator="equal">
      <formula>0</formula>
    </cfRule>
  </conditionalFormatting>
  <conditionalFormatting sqref="D1454:E1464">
    <cfRule type="cellIs" dxfId="66" priority="67" stopIfTrue="1" operator="equal">
      <formula>0</formula>
    </cfRule>
  </conditionalFormatting>
  <conditionalFormatting sqref="D1485:E1492">
    <cfRule type="cellIs" dxfId="65" priority="66" stopIfTrue="1" operator="equal">
      <formula>0</formula>
    </cfRule>
  </conditionalFormatting>
  <conditionalFormatting sqref="D1499:E1503">
    <cfRule type="cellIs" dxfId="64" priority="65" stopIfTrue="1" operator="equal">
      <formula>0</formula>
    </cfRule>
  </conditionalFormatting>
  <conditionalFormatting sqref="D1510:E1514">
    <cfRule type="cellIs" dxfId="63" priority="64" stopIfTrue="1" operator="equal">
      <formula>0</formula>
    </cfRule>
  </conditionalFormatting>
  <conditionalFormatting sqref="D1553:E1558">
    <cfRule type="cellIs" dxfId="62" priority="63" stopIfTrue="1" operator="equal">
      <formula>0</formula>
    </cfRule>
  </conditionalFormatting>
  <conditionalFormatting sqref="D1576:E1582">
    <cfRule type="cellIs" dxfId="61" priority="62" stopIfTrue="1" operator="equal">
      <formula>0</formula>
    </cfRule>
  </conditionalFormatting>
  <conditionalFormatting sqref="D1598:E1604">
    <cfRule type="cellIs" dxfId="60" priority="61" stopIfTrue="1" operator="equal">
      <formula>0</formula>
    </cfRule>
  </conditionalFormatting>
  <conditionalFormatting sqref="D1621:E1630">
    <cfRule type="cellIs" dxfId="59" priority="60" stopIfTrue="1" operator="equal">
      <formula>0</formula>
    </cfRule>
  </conditionalFormatting>
  <conditionalFormatting sqref="E1695 E1684 E1675:E1679">
    <cfRule type="cellIs" dxfId="58" priority="59" stopIfTrue="1" operator="equal">
      <formula>0</formula>
    </cfRule>
  </conditionalFormatting>
  <conditionalFormatting sqref="D1644:E1645">
    <cfRule type="cellIs" dxfId="57" priority="58" stopIfTrue="1" operator="equal">
      <formula>0</formula>
    </cfRule>
  </conditionalFormatting>
  <conditionalFormatting sqref="E1647:E1649">
    <cfRule type="cellIs" dxfId="56" priority="57" stopIfTrue="1" operator="equal">
      <formula>0</formula>
    </cfRule>
  </conditionalFormatting>
  <conditionalFormatting sqref="D1650:E1651">
    <cfRule type="cellIs" dxfId="55" priority="56" stopIfTrue="1" operator="equal">
      <formula>0</formula>
    </cfRule>
  </conditionalFormatting>
  <conditionalFormatting sqref="E1653:E1655">
    <cfRule type="cellIs" dxfId="54" priority="55" stopIfTrue="1" operator="equal">
      <formula>0</formula>
    </cfRule>
  </conditionalFormatting>
  <conditionalFormatting sqref="E1691">
    <cfRule type="cellIs" dxfId="53" priority="54" stopIfTrue="1" operator="equal">
      <formula>0</formula>
    </cfRule>
  </conditionalFormatting>
  <conditionalFormatting sqref="E1690">
    <cfRule type="cellIs" dxfId="52" priority="53" stopIfTrue="1" operator="equal">
      <formula>0</formula>
    </cfRule>
  </conditionalFormatting>
  <conditionalFormatting sqref="D1686:E1687">
    <cfRule type="cellIs" dxfId="51" priority="52" stopIfTrue="1" operator="equal">
      <formula>0</formula>
    </cfRule>
  </conditionalFormatting>
  <conditionalFormatting sqref="E1689">
    <cfRule type="cellIs" dxfId="50" priority="51" stopIfTrue="1" operator="equal">
      <formula>0</formula>
    </cfRule>
  </conditionalFormatting>
  <conditionalFormatting sqref="D1692:E1692">
    <cfRule type="cellIs" dxfId="49" priority="50" stopIfTrue="1" operator="equal">
      <formula>0</formula>
    </cfRule>
  </conditionalFormatting>
  <conditionalFormatting sqref="E1694">
    <cfRule type="cellIs" dxfId="48" priority="49" stopIfTrue="1" operator="equal">
      <formula>0</formula>
    </cfRule>
  </conditionalFormatting>
  <conditionalFormatting sqref="D1642:E1642">
    <cfRule type="cellIs" dxfId="47" priority="48" stopIfTrue="1" operator="equal">
      <formula>0</formula>
    </cfRule>
  </conditionalFormatting>
  <conditionalFormatting sqref="D1656:E1656">
    <cfRule type="cellIs" dxfId="46" priority="47" stopIfTrue="1" operator="equal">
      <formula>0</formula>
    </cfRule>
  </conditionalFormatting>
  <conditionalFormatting sqref="E1659:E1660">
    <cfRule type="cellIs" dxfId="45" priority="46" stopIfTrue="1" operator="equal">
      <formula>0</formula>
    </cfRule>
  </conditionalFormatting>
  <conditionalFormatting sqref="D1680:E1681">
    <cfRule type="cellIs" dxfId="44" priority="45" stopIfTrue="1" operator="equal">
      <formula>0</formula>
    </cfRule>
  </conditionalFormatting>
  <conditionalFormatting sqref="E1683">
    <cfRule type="cellIs" dxfId="43" priority="44" stopIfTrue="1" operator="equal">
      <formula>0</formula>
    </cfRule>
  </conditionalFormatting>
  <conditionalFormatting sqref="E1685">
    <cfRule type="cellIs" dxfId="42" priority="43" stopIfTrue="1" operator="equal">
      <formula>0</formula>
    </cfRule>
  </conditionalFormatting>
  <conditionalFormatting sqref="E1665">
    <cfRule type="cellIs" dxfId="41" priority="42" stopIfTrue="1" operator="equal">
      <formula>0</formula>
    </cfRule>
  </conditionalFormatting>
  <conditionalFormatting sqref="E1662:E1663">
    <cfRule type="cellIs" dxfId="40" priority="41" stopIfTrue="1" operator="equal">
      <formula>0</formula>
    </cfRule>
  </conditionalFormatting>
  <conditionalFormatting sqref="D1657:E1657">
    <cfRule type="cellIs" dxfId="39" priority="40" stopIfTrue="1" operator="equal">
      <formula>0</formula>
    </cfRule>
  </conditionalFormatting>
  <conditionalFormatting sqref="E1674">
    <cfRule type="cellIs" dxfId="38" priority="39" stopIfTrue="1" operator="equal">
      <formula>0</formula>
    </cfRule>
  </conditionalFormatting>
  <conditionalFormatting sqref="E1672">
    <cfRule type="cellIs" dxfId="37" priority="38" stopIfTrue="1" operator="equal">
      <formula>0</formula>
    </cfRule>
  </conditionalFormatting>
  <conditionalFormatting sqref="E1668">
    <cfRule type="cellIs" dxfId="36" priority="37" stopIfTrue="1" operator="equal">
      <formula>0</formula>
    </cfRule>
  </conditionalFormatting>
  <conditionalFormatting sqref="E1666">
    <cfRule type="cellIs" dxfId="35" priority="36" stopIfTrue="1" operator="equal">
      <formula>0</formula>
    </cfRule>
  </conditionalFormatting>
  <conditionalFormatting sqref="E1671">
    <cfRule type="cellIs" dxfId="34" priority="35" stopIfTrue="1" operator="equal">
      <formula>0</formula>
    </cfRule>
  </conditionalFormatting>
  <conditionalFormatting sqref="E1669">
    <cfRule type="cellIs" dxfId="33" priority="34" stopIfTrue="1" operator="equal">
      <formula>0</formula>
    </cfRule>
  </conditionalFormatting>
  <conditionalFormatting sqref="E1643">
    <cfRule type="cellIs" dxfId="32" priority="33" stopIfTrue="1" operator="equal">
      <formula>0</formula>
    </cfRule>
  </conditionalFormatting>
  <conditionalFormatting sqref="B1711:C1711 D1709:E1711 D1716:E1716 D1705:E1705 D1720:E1720 D1739:E1740 D1701:E1701 E1723">
    <cfRule type="cellIs" dxfId="31" priority="32" stopIfTrue="1" operator="equal">
      <formula>0</formula>
    </cfRule>
  </conditionalFormatting>
  <conditionalFormatting sqref="D1702:E1702">
    <cfRule type="cellIs" dxfId="30" priority="31" stopIfTrue="1" operator="equal">
      <formula>0</formula>
    </cfRule>
  </conditionalFormatting>
  <conditionalFormatting sqref="D1707:E1707">
    <cfRule type="cellIs" dxfId="29" priority="30" stopIfTrue="1" operator="equal">
      <formula>0</formula>
    </cfRule>
  </conditionalFormatting>
  <conditionalFormatting sqref="D1712:E1712">
    <cfRule type="cellIs" dxfId="28" priority="29" stopIfTrue="1" operator="equal">
      <formula>0</formula>
    </cfRule>
  </conditionalFormatting>
  <conditionalFormatting sqref="D1717:E1717">
    <cfRule type="cellIs" dxfId="27" priority="28" stopIfTrue="1" operator="equal">
      <formula>0</formula>
    </cfRule>
  </conditionalFormatting>
  <conditionalFormatting sqref="C1713:C1715">
    <cfRule type="cellIs" dxfId="26" priority="27" stopIfTrue="1" operator="equal">
      <formula>0</formula>
    </cfRule>
  </conditionalFormatting>
  <conditionalFormatting sqref="E1703:E1704">
    <cfRule type="cellIs" dxfId="25" priority="26" stopIfTrue="1" operator="equal">
      <formula>0</formula>
    </cfRule>
  </conditionalFormatting>
  <conditionalFormatting sqref="E1708">
    <cfRule type="cellIs" dxfId="24" priority="25" stopIfTrue="1" operator="equal">
      <formula>0</formula>
    </cfRule>
  </conditionalFormatting>
  <conditionalFormatting sqref="E1713:E1715">
    <cfRule type="cellIs" dxfId="23" priority="24" stopIfTrue="1" operator="equal">
      <formula>0</formula>
    </cfRule>
  </conditionalFormatting>
  <conditionalFormatting sqref="E1718:E1719">
    <cfRule type="cellIs" dxfId="22" priority="23" stopIfTrue="1" operator="equal">
      <formula>0</formula>
    </cfRule>
  </conditionalFormatting>
  <conditionalFormatting sqref="D1706:E1706">
    <cfRule type="cellIs" dxfId="21" priority="22" stopIfTrue="1" operator="equal">
      <formula>0</formula>
    </cfRule>
  </conditionalFormatting>
  <conditionalFormatting sqref="D1721:E1721">
    <cfRule type="cellIs" dxfId="20" priority="21" stopIfTrue="1" operator="equal">
      <formula>0</formula>
    </cfRule>
  </conditionalFormatting>
  <conditionalFormatting sqref="D1722:E1722">
    <cfRule type="cellIs" dxfId="19" priority="20" stopIfTrue="1" operator="equal">
      <formula>0</formula>
    </cfRule>
  </conditionalFormatting>
  <conditionalFormatting sqref="D1724:E1724">
    <cfRule type="cellIs" dxfId="18" priority="19" stopIfTrue="1" operator="equal">
      <formula>0</formula>
    </cfRule>
  </conditionalFormatting>
  <conditionalFormatting sqref="B1740:C1740 D1725:E1725 D1729:E1730">
    <cfRule type="cellIs" dxfId="17" priority="18" stopIfTrue="1" operator="equal">
      <formula>0</formula>
    </cfRule>
  </conditionalFormatting>
  <conditionalFormatting sqref="D1726:E1726">
    <cfRule type="cellIs" dxfId="16" priority="17" stopIfTrue="1" operator="equal">
      <formula>0</formula>
    </cfRule>
  </conditionalFormatting>
  <conditionalFormatting sqref="D1731:E1731">
    <cfRule type="cellIs" dxfId="15" priority="16" stopIfTrue="1" operator="equal">
      <formula>0</formula>
    </cfRule>
  </conditionalFormatting>
  <conditionalFormatting sqref="D1741:E1741">
    <cfRule type="cellIs" dxfId="14" priority="15" stopIfTrue="1" operator="equal">
      <formula>0</formula>
    </cfRule>
  </conditionalFormatting>
  <conditionalFormatting sqref="E1727:E1728">
    <cfRule type="cellIs" dxfId="13" priority="12" stopIfTrue="1" operator="equal">
      <formula>0</formula>
    </cfRule>
  </conditionalFormatting>
  <conditionalFormatting sqref="D1748:E1748">
    <cfRule type="cellIs" dxfId="12" priority="13" stopIfTrue="1" operator="equal">
      <formula>0</formula>
    </cfRule>
  </conditionalFormatting>
  <conditionalFormatting sqref="C1742">
    <cfRule type="cellIs" dxfId="11" priority="14" stopIfTrue="1" operator="equal">
      <formula>0</formula>
    </cfRule>
  </conditionalFormatting>
  <conditionalFormatting sqref="E1732 E1738">
    <cfRule type="cellIs" dxfId="10" priority="11" stopIfTrue="1" operator="equal">
      <formula>0</formula>
    </cfRule>
  </conditionalFormatting>
  <conditionalFormatting sqref="E1742">
    <cfRule type="cellIs" dxfId="9" priority="10" stopIfTrue="1" operator="equal">
      <formula>0</formula>
    </cfRule>
  </conditionalFormatting>
  <conditionalFormatting sqref="D1734:E1735">
    <cfRule type="cellIs" dxfId="8" priority="9" stopIfTrue="1" operator="equal">
      <formula>0</formula>
    </cfRule>
  </conditionalFormatting>
  <conditionalFormatting sqref="D1736:E1736">
    <cfRule type="cellIs" dxfId="7" priority="8" stopIfTrue="1" operator="equal">
      <formula>0</formula>
    </cfRule>
  </conditionalFormatting>
  <conditionalFormatting sqref="E1733">
    <cfRule type="cellIs" dxfId="6" priority="7" stopIfTrue="1" operator="equal">
      <formula>0</formula>
    </cfRule>
  </conditionalFormatting>
  <conditionalFormatting sqref="E1737">
    <cfRule type="cellIs" dxfId="5" priority="6" stopIfTrue="1" operator="equal">
      <formula>0</formula>
    </cfRule>
  </conditionalFormatting>
  <conditionalFormatting sqref="D1745:E1745">
    <cfRule type="cellIs" dxfId="4" priority="5" stopIfTrue="1" operator="equal">
      <formula>0</formula>
    </cfRule>
  </conditionalFormatting>
  <conditionalFormatting sqref="D1746:E1746">
    <cfRule type="cellIs" dxfId="3" priority="4" stopIfTrue="1" operator="equal">
      <formula>0</formula>
    </cfRule>
  </conditionalFormatting>
  <conditionalFormatting sqref="C1743:C1744">
    <cfRule type="cellIs" dxfId="2" priority="3" stopIfTrue="1" operator="equal">
      <formula>0</formula>
    </cfRule>
  </conditionalFormatting>
  <conditionalFormatting sqref="E1743:E1744">
    <cfRule type="cellIs" dxfId="1" priority="2" stopIfTrue="1" operator="equal">
      <formula>0</formula>
    </cfRule>
  </conditionalFormatting>
  <conditionalFormatting sqref="E1747">
    <cfRule type="cellIs" dxfId="0" priority="1" stopIfTrue="1" operator="equal">
      <formula>0</formula>
    </cfRule>
  </conditionalFormatting>
  <pageMargins left="0.98425196850393704" right="0.70866141732283472" top="0.98425196850393704" bottom="0.98425196850393704" header="0.39370078740157483" footer="0.39370078740157483"/>
  <pageSetup paperSize="9" scale="94" firstPageNumber="3" orientation="portrait" r:id="rId1"/>
  <headerFooter>
    <oddHeader>&amp;L&amp;"Calibri,Regular"&amp;8MARCONICO d.o.o.
Rova 34
51 511 Malinska&amp;C&amp;"Calibri,Regular"&amp;9Rekonstrukcija ugostiteljskog objekta "Plava terasa"&amp;R&amp;"Calibri,Regular"&amp;8Hoteli Njivice d.o.o.
Primorska cesta 30
51 512 Njivice</oddHeader>
    <oddFooter>&amp;L&amp;"Calibri,Regular"&amp;8Broj projekta: 21/19_A&amp;C&amp;"Calibri,Regular"&amp;8studeni 2020.&amp;R&amp;"Calibri,Regular"&amp;8str. &amp;P / &amp;N</oddFooter>
  </headerFooter>
  <rowBreaks count="22" manualBreakCount="22">
    <brk id="29" max="5" man="1"/>
    <brk id="58" max="5" man="1"/>
    <brk id="86" max="5" man="1"/>
    <brk id="116" max="5" man="1"/>
    <brk id="157" max="5" man="1"/>
    <brk id="184" max="5" man="1"/>
    <brk id="373" max="5" man="1"/>
    <brk id="412" max="5" man="1"/>
    <brk id="456" max="5" man="1"/>
    <brk id="596" max="5" man="1"/>
    <brk id="623" max="5" man="1"/>
    <brk id="885" max="5" man="1"/>
    <brk id="1150" max="5" man="1"/>
    <brk id="1181" max="5" man="1"/>
    <brk id="1216" max="5" man="1"/>
    <brk id="1383" max="5" man="1"/>
    <brk id="1433" max="5" man="1"/>
    <brk id="1483" max="5" man="1"/>
    <brk id="1533" max="5" man="1"/>
    <brk id="1586" max="5" man="1"/>
    <brk id="1638" max="5" man="1"/>
    <brk id="1743" max="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D814811F35EB4544B0DBE1481C88DB97" ma:contentTypeVersion="12" ma:contentTypeDescription="Stvaranje novog dokumenta." ma:contentTypeScope="" ma:versionID="ee7146da128ee030d6560a0db944c27d">
  <xsd:schema xmlns:xsd="http://www.w3.org/2001/XMLSchema" xmlns:xs="http://www.w3.org/2001/XMLSchema" xmlns:p="http://schemas.microsoft.com/office/2006/metadata/properties" xmlns:ns2="ecdeacea-a809-44b7-ae8f-7207330df9d9" xmlns:ns3="3f89199b-ba5b-4e92-8138-597a6bac6b4e" targetNamespace="http://schemas.microsoft.com/office/2006/metadata/properties" ma:root="true" ma:fieldsID="c3470eb3098927e2f07b54fa728aa9b1" ns2:_="" ns3:_="">
    <xsd:import namespace="ecdeacea-a809-44b7-ae8f-7207330df9d9"/>
    <xsd:import namespace="3f89199b-ba5b-4e92-8138-597a6bac6b4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deacea-a809-44b7-ae8f-7207330df9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f89199b-ba5b-4e92-8138-597a6bac6b4e" elementFormDefault="qualified">
    <xsd:import namespace="http://schemas.microsoft.com/office/2006/documentManagement/types"/>
    <xsd:import namespace="http://schemas.microsoft.com/office/infopath/2007/PartnerControls"/>
    <xsd:element name="SharedWithUsers" ma:index="15" nillable="true" ma:displayName="Zajednički se koristi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ji o zajedničkom korištenju"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sadržaja"/>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FDD9F6-B967-4F38-B9B3-1C9A1345F09E}">
  <ds:schemaRefs>
    <ds:schemaRef ds:uri="http://purl.org/dc/elements/1.1/"/>
    <ds:schemaRef ds:uri="http://purl.org/dc/term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3f89199b-ba5b-4e92-8138-597a6bac6b4e"/>
    <ds:schemaRef ds:uri="ecdeacea-a809-44b7-ae8f-7207330df9d9"/>
    <ds:schemaRef ds:uri="http://www.w3.org/XML/1998/namespace"/>
  </ds:schemaRefs>
</ds:datastoreItem>
</file>

<file path=customXml/itemProps2.xml><?xml version="1.0" encoding="utf-8"?>
<ds:datastoreItem xmlns:ds="http://schemas.openxmlformats.org/officeDocument/2006/customXml" ds:itemID="{BA55D0FC-6696-494F-8BFB-41D5BC243F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deacea-a809-44b7-ae8f-7207330df9d9"/>
    <ds:schemaRef ds:uri="3f89199b-ba5b-4e92-8138-597a6bac6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4660E8-5E81-4218-8ADA-B611C51A90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11</vt:i4>
      </vt:variant>
      <vt:variant>
        <vt:lpstr>Imenovani rasponi</vt:lpstr>
      </vt:variant>
      <vt:variant>
        <vt:i4>16</vt:i4>
      </vt:variant>
    </vt:vector>
  </HeadingPairs>
  <TitlesOfParts>
    <vt:vector size="27" baseType="lpstr">
      <vt:lpstr>naslovnica</vt:lpstr>
      <vt:lpstr>1_uvjeti</vt:lpstr>
      <vt:lpstr>A_građevinski</vt:lpstr>
      <vt:lpstr>B_obrtnički radovi</vt:lpstr>
      <vt:lpstr>C_oprema</vt:lpstr>
      <vt:lpstr>D_vik</vt:lpstr>
      <vt:lpstr>E_elektro</vt:lpstr>
      <vt:lpstr>F_rasvjeta</vt:lpstr>
      <vt:lpstr>G_strojarstvo</vt:lpstr>
      <vt:lpstr>H_kuhinja</vt:lpstr>
      <vt:lpstr>2_rekap</vt:lpstr>
      <vt:lpstr>Excel_BuiltIn_Print_Area_1_1</vt:lpstr>
      <vt:lpstr>A_građevinski!Ispis_naslova</vt:lpstr>
      <vt:lpstr>'B_obrtnički radovi'!Ispis_naslova</vt:lpstr>
      <vt:lpstr>C_oprema!Ispis_naslova</vt:lpstr>
      <vt:lpstr>D_vik!Ispis_naslova</vt:lpstr>
      <vt:lpstr>'1_uvjeti'!Podrucje_ispisa</vt:lpstr>
      <vt:lpstr>'2_rekap'!Podrucje_ispisa</vt:lpstr>
      <vt:lpstr>A_građevinski!Podrucje_ispisa</vt:lpstr>
      <vt:lpstr>'B_obrtnički radovi'!Podrucje_ispisa</vt:lpstr>
      <vt:lpstr>C_oprema!Podrucje_ispisa</vt:lpstr>
      <vt:lpstr>D_vik!Podrucje_ispisa</vt:lpstr>
      <vt:lpstr>E_elektro!Podrucje_ispisa</vt:lpstr>
      <vt:lpstr>F_rasvjeta!Podrucje_ispisa</vt:lpstr>
      <vt:lpstr>G_strojarstvo!Podrucje_ispisa</vt:lpstr>
      <vt:lpstr>H_kuhinja!Podrucje_ispisa</vt:lpstr>
      <vt:lpstr>naslovnica!Podrucje_ispisa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Zeljko</dc:creator>
  <cp:lastModifiedBy>Andrea Srebernic</cp:lastModifiedBy>
  <cp:lastPrinted>2021-02-10T14:36:33Z</cp:lastPrinted>
  <dcterms:created xsi:type="dcterms:W3CDTF">2009-06-26T19:09:49Z</dcterms:created>
  <dcterms:modified xsi:type="dcterms:W3CDTF">2021-02-15T09:24:11Z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0x010100D814811F35EB4544B0DBE1481C88DB97</vt:lpwstr>
  </property>
</Properties>
</file>